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gqPxLzANTy7xh5FLcMS7yfNTzhZQpQStttqs1/xK4Z25/HttO29JO1Egr7i8NgsTskh7iJ/SuW6G2TQXUlhvQ==" workbookSaltValue="p1jNCepjaKLATb208NRnu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<sst xmlns="http://schemas.openxmlformats.org/spreadsheetml/2006/main" count="220" uniqueCount="108">
  <si>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</si>
  <si>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</si>
  <si>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</si>
  <si>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</si>
  <si>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</si>
  <si>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</si>
  <si>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</si>
  <si>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</si>
  <si>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</si>
  <si>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</si>
  <si>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</si>
  <si>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</si>
  <si>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</si>
  <si>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</si>
  <si>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</si>
  <si>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</si>
  <si>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</si>
  <si>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</si>
  <si>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</si>
  <si>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</si>
  <si>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</si>
  <si>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</si>
  <si>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</si>
  <si>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</si>
  <si>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</si>
  <si>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</si>
  <si>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</si>
  <si>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</si>
  <si>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</si>
  <si>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</si>
  <si>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</si>
  <si>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</si>
  <si>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</si>
  <si>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</si>
  <si>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</si>
  <si>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</si>
  <si>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</si>
  <si>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</si>
  <si>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</si>
  <si>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</si>
  <si>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</si>
  <si>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</si>
  <si>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</si>
  <si>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</si>
  <si>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</si>
  <si>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</si>
  <si>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</si>
  <si>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</si>
  <si>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</si>
  <si>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</si>
  <si>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</si>
  <si>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</si>
  <si>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</si>
  <si>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</si>
  <si>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</si>
  <si>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</si>
  <si>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</si>
  <si>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</si>
  <si>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</si>
  <si>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</si>
  <si>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</si>
  <si>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</si>
  <si>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</si>
  <si>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</si>
  <si>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</si>
  <si>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</si>
  <si>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</si>
  <si>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</si>
  <si>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</si>
  <si>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</si>
  <si>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</si>
  <si>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</si>
  <si>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</si>
  <si>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</si>
  <si>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</si>
  <si>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</si>
  <si>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</si>
  <si>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</si>
  <si>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</si>
  <si>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</si>
  <si>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</si>
  <si>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</si>
  <si>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</si>
  <si>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</si>
  <si>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</si>
  <si>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</si>
  <si>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</si>
  <si>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</si>
  <si>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</si>
  <si>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</si>
  <si>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</si>
  <si>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</si>
  <si>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</si>
  <si>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豊前市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</si>
  <si>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</si>
  <si>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</si>
  <si>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</si>
  <si>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</si>
  <si>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</si>
  <si>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</si>
  <si>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</si>
  <si>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</si>
  <si>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</si>
  <si>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</si>
  <si>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</si>
  <si>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経常収支比率は97.64％となっており、赤字が続いている。また、給水原価が高く、料金回収率が100％を下回っており、一般会計からの繰出金によって不足分をまかなっている状況である。
今後も更なる経費削減に努め、また、給水収益を増加させるため、新たな供給先の確保に努める必要がある。
施設利用率や有収率については平均値を上回っており、引き続き高い効率性を維持できるように努めていく。</t>
    <rPh sb="0" eb="2">
      <t>ケイジョウ</t>
    </rPh>
    <rPh sb="2" eb="4">
      <t>シュウシ</t>
    </rPh>
    <rPh sb="4" eb="6">
      <t>ヒリツ</t>
    </rPh>
    <rPh sb="20" eb="22">
      <t>アカジ</t>
    </rPh>
    <rPh sb="23" eb="24">
      <t>ツヅ</t>
    </rPh>
    <rPh sb="32" eb="34">
      <t>キュウスイ</t>
    </rPh>
    <rPh sb="34" eb="36">
      <t>ゲンカ</t>
    </rPh>
    <rPh sb="37" eb="38">
      <t>タカ</t>
    </rPh>
    <rPh sb="40" eb="42">
      <t>リョウキン</t>
    </rPh>
    <rPh sb="42" eb="44">
      <t>カイシュウ</t>
    </rPh>
    <rPh sb="44" eb="45">
      <t>リツ</t>
    </rPh>
    <rPh sb="51" eb="53">
      <t>シタマワ</t>
    </rPh>
    <rPh sb="58" eb="60">
      <t>イッパン</t>
    </rPh>
    <rPh sb="60" eb="62">
      <t>カイケイ</t>
    </rPh>
    <rPh sb="65" eb="67">
      <t>クリダ</t>
    </rPh>
    <rPh sb="67" eb="68">
      <t>キン</t>
    </rPh>
    <rPh sb="72" eb="75">
      <t>フソクブン</t>
    </rPh>
    <rPh sb="83" eb="85">
      <t>ジョウキョウ</t>
    </rPh>
    <rPh sb="90" eb="92">
      <t>コンゴ</t>
    </rPh>
    <rPh sb="93" eb="94">
      <t>サラ</t>
    </rPh>
    <rPh sb="96" eb="98">
      <t>ケイヒ</t>
    </rPh>
    <rPh sb="98" eb="100">
      <t>サクゲン</t>
    </rPh>
    <rPh sb="101" eb="102">
      <t>ツト</t>
    </rPh>
    <rPh sb="107" eb="109">
      <t>キュウスイ</t>
    </rPh>
    <rPh sb="109" eb="111">
      <t>シュウエキ</t>
    </rPh>
    <rPh sb="112" eb="114">
      <t>ゾウカ</t>
    </rPh>
    <rPh sb="120" eb="121">
      <t>アラ</t>
    </rPh>
    <rPh sb="123" eb="125">
      <t>キョウキュウ</t>
    </rPh>
    <rPh sb="125" eb="126">
      <t>サキ</t>
    </rPh>
    <rPh sb="127" eb="129">
      <t>カクホ</t>
    </rPh>
    <rPh sb="130" eb="131">
      <t>ツト</t>
    </rPh>
    <rPh sb="133" eb="135">
      <t>ヒツヨウ</t>
    </rPh>
    <rPh sb="140" eb="142">
      <t>シセツ</t>
    </rPh>
    <rPh sb="142" eb="145">
      <t>リヨウリツ</t>
    </rPh>
    <rPh sb="146" eb="147">
      <t>ユウ</t>
    </rPh>
    <rPh sb="147" eb="148">
      <t>シュウ</t>
    </rPh>
    <rPh sb="148" eb="149">
      <t>リツ</t>
    </rPh>
    <rPh sb="154" eb="157">
      <t>ヘイキンチ</t>
    </rPh>
    <rPh sb="158" eb="160">
      <t>ウワマワ</t>
    </rPh>
    <rPh sb="165" eb="166">
      <t>ヒ</t>
    </rPh>
    <rPh sb="167" eb="168">
      <t>ツヅ</t>
    </rPh>
    <rPh sb="169" eb="170">
      <t>タカ</t>
    </rPh>
    <rPh sb="171" eb="174">
      <t>コウリツセイ</t>
    </rPh>
    <rPh sb="175" eb="177">
      <t>イジ</t>
    </rPh>
    <rPh sb="183" eb="184">
      <t>ツト</t>
    </rPh>
    <phoneticPr fontId="4"/>
  </si>
  <si>
    <t>老朽管更新事業により、管路経年化率は徐々に下がってきている。今後も計画的に管路の更新を行い、老朽化の防止に努める。</t>
    <rPh sb="0" eb="2">
      <t>ロウキュウ</t>
    </rPh>
    <rPh sb="2" eb="3">
      <t>カン</t>
    </rPh>
    <rPh sb="3" eb="5">
      <t>コウシン</t>
    </rPh>
    <rPh sb="5" eb="7">
      <t>ジギョウ</t>
    </rPh>
    <rPh sb="11" eb="13">
      <t>カンロ</t>
    </rPh>
    <rPh sb="13" eb="16">
      <t>ケイネンカ</t>
    </rPh>
    <rPh sb="16" eb="17">
      <t>リツ</t>
    </rPh>
    <rPh sb="18" eb="20">
      <t>ジョジョ</t>
    </rPh>
    <rPh sb="21" eb="22">
      <t>サ</t>
    </rPh>
    <rPh sb="30" eb="32">
      <t>コンゴ</t>
    </rPh>
    <rPh sb="33" eb="36">
      <t>ケイカクテキ</t>
    </rPh>
    <rPh sb="37" eb="39">
      <t>カンロ</t>
    </rPh>
    <rPh sb="40" eb="42">
      <t>コウシン</t>
    </rPh>
    <rPh sb="43" eb="44">
      <t>オコナ</t>
    </rPh>
    <rPh sb="46" eb="49">
      <t>ロウキュウカ</t>
    </rPh>
    <rPh sb="50" eb="52">
      <t>ボウシ</t>
    </rPh>
    <rPh sb="53" eb="54">
      <t>ツト</t>
    </rPh>
    <phoneticPr fontId="4"/>
  </si>
  <si>
    <t>人口減少に伴う水需要の減少による、給水収益の減少や、老朽化した施設の更新費用の増加が懸念される。
安定した水道事業の経営のために、今後も経費の見直しを行い、また、水道の更なる普及による財源の確保に努めていく必要がある。
また、老朽化施設の更新も計画的に行っていく必要がある。</t>
    <rPh sb="0" eb="2">
      <t>ジンコウ</t>
    </rPh>
    <rPh sb="2" eb="4">
      <t>ゲンショウ</t>
    </rPh>
    <rPh sb="5" eb="6">
      <t>トモナ</t>
    </rPh>
    <rPh sb="7" eb="8">
      <t>ミズ</t>
    </rPh>
    <rPh sb="8" eb="10">
      <t>ジュヨウ</t>
    </rPh>
    <rPh sb="11" eb="13">
      <t>ゲンショウ</t>
    </rPh>
    <rPh sb="17" eb="19">
      <t>キュウスイ</t>
    </rPh>
    <rPh sb="19" eb="21">
      <t>シュウエキ</t>
    </rPh>
    <rPh sb="22" eb="24">
      <t>ゲンショウ</t>
    </rPh>
    <rPh sb="26" eb="29">
      <t>ロウキュウカ</t>
    </rPh>
    <rPh sb="31" eb="33">
      <t>シセツ</t>
    </rPh>
    <rPh sb="34" eb="36">
      <t>コウシン</t>
    </rPh>
    <rPh sb="36" eb="38">
      <t>ヒヨウ</t>
    </rPh>
    <rPh sb="39" eb="41">
      <t>ゾウカ</t>
    </rPh>
    <rPh sb="42" eb="44">
      <t>ケネン</t>
    </rPh>
    <rPh sb="49" eb="51">
      <t>アンテイ</t>
    </rPh>
    <rPh sb="53" eb="55">
      <t>スイドウ</t>
    </rPh>
    <rPh sb="55" eb="57">
      <t>ジギョウ</t>
    </rPh>
    <rPh sb="58" eb="60">
      <t>ケイエイ</t>
    </rPh>
    <rPh sb="65" eb="67">
      <t>コンゴ</t>
    </rPh>
    <rPh sb="68" eb="70">
      <t>ケイヒ</t>
    </rPh>
    <rPh sb="71" eb="73">
      <t>ミナオ</t>
    </rPh>
    <rPh sb="75" eb="76">
      <t>オコナ</t>
    </rPh>
    <rPh sb="81" eb="83">
      <t>スイドウ</t>
    </rPh>
    <rPh sb="84" eb="85">
      <t>サラ</t>
    </rPh>
    <rPh sb="87" eb="89">
      <t>フキュウ</t>
    </rPh>
    <rPh sb="92" eb="94">
      <t>ザイゲン</t>
    </rPh>
    <rPh sb="95" eb="97">
      <t>カクホ</t>
    </rPh>
    <rPh sb="98" eb="99">
      <t>ツト</t>
    </rPh>
    <rPh sb="103" eb="105">
      <t>ヒツヨウ</t>
    </rPh>
    <rPh sb="113" eb="116">
      <t>ロウキュウカ</t>
    </rPh>
    <rPh sb="116" eb="118">
      <t>シセツ</t>
    </rPh>
    <rPh sb="119" eb="121">
      <t>コウシン</t>
    </rPh>
    <rPh sb="122" eb="125">
      <t>ケイカクテキ</t>
    </rPh>
    <rPh sb="126" eb="127">
      <t>オコナ</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</si>
</sst>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0.15</c:v>
                </c:pt>
                <c:pt idx="1">
                  <c:v>0.28999999999999998</c:v>
                </c:pt>
                <c:pt idx="2">
                  <c:v>0.61</c:v>
                </c:pt>
                <c:pt idx="3">
                  <c:v>0.33</c:v>
                </c:pt>
                <c:pt idx="4">
                  <c:v>0.87</c:v>
                </c:pt>
              </c:numCache>
            </c:numRef>
          </c:val>
          <c:extLst xmlns:c16r2="http://schemas.microsoft.com/office/drawing/2015/06/chart">
            <c:ext xmlns:c16="http://schemas.microsoft.com/office/drawing/2014/chart" uri="{C3380CC4-5D6E-409C-BE32-E72D297353CC}">
              <c16:uniqueId val="{00000000-2B64-458A-BA04-F764528E0B4F}"/>
            </c:ext>
          </c:extLst>
        </c:ser>
        <c:dLbls>
          <c:showLegendKey val="0"/>
          <c:showVal val="0"/>
          <c:showCatName val="0"/>
          <c:showSerName val="0"/>
          <c:showPercent val="0"/>
          <c:showBubbleSize val="0"/>
        </c:dLbls>
        <c:gapWidth val="150"/>
        <c:axId val="86907136"/>
        <c:axId val="869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2B64-458A-BA04-F764528E0B4F}"/>
            </c:ext>
          </c:extLst>
        </c:ser>
        <c:dLbls>
          <c:showLegendKey val="0"/>
          <c:showVal val="0"/>
          <c:showCatName val="0"/>
          <c:showSerName val="0"/>
          <c:showPercent val="0"/>
          <c:showBubbleSize val="0"/>
        </c:dLbls>
        <c:marker val="1"/>
        <c:smooth val="0"/>
        <c:axId val="86907136"/>
        <c:axId val="86917888"/>
      </c:lineChart>
      <c:dateAx>
        <c:axId val="86907136"/>
        <c:scaling>
          <c:orientation val="minMax"/>
        </c:scaling>
        <c:delete val="1"/>
        <c:axPos val="b"/>
        <c:numFmt formatCode="ge" sourceLinked="1"/>
        <c:majorTickMark val="none"/>
        <c:minorTickMark val="none"/>
        <c:tickLblPos val="none"/>
        <c:crossAx val="86917888"/>
        <c:crosses val="autoZero"/>
        <c:auto val="1"/>
        <c:lblOffset val="100"/>
        <c:baseTimeUnit val="years"/>
      </c:dateAx>
      <c:valAx>
        <c:axId val="869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63.1</c:v>
                </c:pt>
                <c:pt idx="1">
                  <c:v>63.93</c:v>
                </c:pt>
                <c:pt idx="2">
                  <c:v>63.61</c:v>
                </c:pt>
                <c:pt idx="3">
                  <c:v>64.84</c:v>
                </c:pt>
                <c:pt idx="4">
                  <c:v>62.29</c:v>
                </c:pt>
              </c:numCache>
            </c:numRef>
          </c:val>
          <c:extLst xmlns:c16r2="http://schemas.microsoft.com/office/drawing/2015/06/chart">
            <c:ext xmlns:c16="http://schemas.microsoft.com/office/drawing/2014/chart" uri="{C3380CC4-5D6E-409C-BE32-E72D297353CC}">
              <c16:uniqueId val="{00000000-AC91-4C07-B8EB-7D9ED2A06CCF}"/>
            </c:ext>
          </c:extLst>
        </c:ser>
        <c:dLbls>
          <c:showLegendKey val="0"/>
          <c:showVal val="0"/>
          <c:showCatName val="0"/>
          <c:showSerName val="0"/>
          <c:showPercent val="0"/>
          <c:showBubbleSize val="0"/>
        </c:dLbls>
        <c:gapWidth val="150"/>
        <c:axId val="95201536"/>
        <c:axId val="952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AC91-4C07-B8EB-7D9ED2A06CCF}"/>
            </c:ext>
          </c:extLst>
        </c:ser>
        <c:dLbls>
          <c:showLegendKey val="0"/>
          <c:showVal val="0"/>
          <c:showCatName val="0"/>
          <c:showSerName val="0"/>
          <c:showPercent val="0"/>
          <c:showBubbleSize val="0"/>
        </c:dLbls>
        <c:marker val="1"/>
        <c:smooth val="0"/>
        <c:axId val="95201536"/>
        <c:axId val="95207808"/>
      </c:lineChart>
      <c:dateAx>
        <c:axId val="95201536"/>
        <c:scaling>
          <c:orientation val="minMax"/>
        </c:scaling>
        <c:delete val="1"/>
        <c:axPos val="b"/>
        <c:numFmt formatCode="ge" sourceLinked="1"/>
        <c:majorTickMark val="none"/>
        <c:minorTickMark val="none"/>
        <c:tickLblPos val="none"/>
        <c:crossAx val="95207808"/>
        <c:crosses val="autoZero"/>
        <c:auto val="1"/>
        <c:lblOffset val="100"/>
        <c:baseTimeUnit val="years"/>
      </c:dateAx>
      <c:valAx>
        <c:axId val="952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88.95</c:v>
                </c:pt>
                <c:pt idx="1">
                  <c:v>84.85</c:v>
                </c:pt>
                <c:pt idx="2">
                  <c:v>82.89</c:v>
                </c:pt>
                <c:pt idx="3">
                  <c:v>80.2</c:v>
                </c:pt>
                <c:pt idx="4">
                  <c:v>82.81</c:v>
                </c:pt>
              </c:numCache>
            </c:numRef>
          </c:val>
          <c:extLst xmlns:c16r2="http://schemas.microsoft.com/office/drawing/2015/06/chart">
            <c:ext xmlns:c16="http://schemas.microsoft.com/office/drawing/2014/chart" uri="{C3380CC4-5D6E-409C-BE32-E72D297353CC}">
              <c16:uniqueId val="{00000000-C90A-40D1-8D28-4D62122FE973}"/>
            </c:ext>
          </c:extLst>
        </c:ser>
        <c:dLbls>
          <c:showLegendKey val="0"/>
          <c:showVal val="0"/>
          <c:showCatName val="0"/>
          <c:showSerName val="0"/>
          <c:showPercent val="0"/>
          <c:showBubbleSize val="0"/>
        </c:dLbls>
        <c:gapWidth val="150"/>
        <c:axId val="95255168"/>
        <c:axId val="952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C90A-40D1-8D28-4D62122FE973}"/>
            </c:ext>
          </c:extLst>
        </c:ser>
        <c:dLbls>
          <c:showLegendKey val="0"/>
          <c:showVal val="0"/>
          <c:showCatName val="0"/>
          <c:showSerName val="0"/>
          <c:showPercent val="0"/>
          <c:showBubbleSize val="0"/>
        </c:dLbls>
        <c:marker val="1"/>
        <c:smooth val="0"/>
        <c:axId val="95255168"/>
        <c:axId val="95257344"/>
      </c:lineChart>
      <c:dateAx>
        <c:axId val="95255168"/>
        <c:scaling>
          <c:orientation val="minMax"/>
        </c:scaling>
        <c:delete val="1"/>
        <c:axPos val="b"/>
        <c:numFmt formatCode="ge" sourceLinked="1"/>
        <c:majorTickMark val="none"/>
        <c:minorTickMark val="none"/>
        <c:tickLblPos val="none"/>
        <c:crossAx val="95257344"/>
        <c:crosses val="autoZero"/>
        <c:auto val="1"/>
        <c:lblOffset val="100"/>
        <c:baseTimeUnit val="years"/>
      </c:dateAx>
      <c:valAx>
        <c:axId val="952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107.98</c:v>
                </c:pt>
                <c:pt idx="1">
                  <c:v>102.67</c:v>
                </c:pt>
                <c:pt idx="2">
                  <c:v>97.76</c:v>
                </c:pt>
                <c:pt idx="3">
                  <c:v>97.92</c:v>
                </c:pt>
                <c:pt idx="4">
                  <c:v>97.64</c:v>
                </c:pt>
              </c:numCache>
            </c:numRef>
          </c:val>
          <c:extLst xmlns:c16r2="http://schemas.microsoft.com/office/drawing/2015/06/chart">
            <c:ext xmlns:c16="http://schemas.microsoft.com/office/drawing/2014/chart" uri="{C3380CC4-5D6E-409C-BE32-E72D297353CC}">
              <c16:uniqueId val="{00000000-D2FA-414B-A075-702BB1CB99D7}"/>
            </c:ext>
          </c:extLst>
        </c:ser>
        <c:dLbls>
          <c:showLegendKey val="0"/>
          <c:showVal val="0"/>
          <c:showCatName val="0"/>
          <c:showSerName val="0"/>
          <c:showPercent val="0"/>
          <c:showBubbleSize val="0"/>
        </c:dLbls>
        <c:gapWidth val="150"/>
        <c:axId val="86944768"/>
        <c:axId val="869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D2FA-414B-A075-702BB1CB99D7}"/>
            </c:ext>
          </c:extLst>
        </c:ser>
        <c:dLbls>
          <c:showLegendKey val="0"/>
          <c:showVal val="0"/>
          <c:showCatName val="0"/>
          <c:showSerName val="0"/>
          <c:showPercent val="0"/>
          <c:showBubbleSize val="0"/>
        </c:dLbls>
        <c:marker val="1"/>
        <c:smooth val="0"/>
        <c:axId val="86944768"/>
        <c:axId val="86955136"/>
      </c:lineChart>
      <c:dateAx>
        <c:axId val="86944768"/>
        <c:scaling>
          <c:orientation val="minMax"/>
        </c:scaling>
        <c:delete val="1"/>
        <c:axPos val="b"/>
        <c:numFmt formatCode="ge" sourceLinked="1"/>
        <c:majorTickMark val="none"/>
        <c:minorTickMark val="none"/>
        <c:tickLblPos val="none"/>
        <c:crossAx val="86955136"/>
        <c:crosses val="autoZero"/>
        <c:auto val="1"/>
        <c:lblOffset val="100"/>
        <c:baseTimeUnit val="years"/>
      </c:dateAx>
      <c:valAx>
        <c:axId val="8695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44.04</c:v>
                </c:pt>
                <c:pt idx="1">
                  <c:v>45.32</c:v>
                </c:pt>
                <c:pt idx="2">
                  <c:v>46.41</c:v>
                </c:pt>
                <c:pt idx="3">
                  <c:v>47.74</c:v>
                </c:pt>
                <c:pt idx="4">
                  <c:v>48.65</c:v>
                </c:pt>
              </c:numCache>
            </c:numRef>
          </c:val>
          <c:extLst xmlns:c16r2="http://schemas.microsoft.com/office/drawing/2015/06/chart">
            <c:ext xmlns:c16="http://schemas.microsoft.com/office/drawing/2014/chart" uri="{C3380CC4-5D6E-409C-BE32-E72D297353CC}">
              <c16:uniqueId val="{00000000-49FB-4AFE-B431-9897D767A8EB}"/>
            </c:ext>
          </c:extLst>
        </c:ser>
        <c:dLbls>
          <c:showLegendKey val="0"/>
          <c:showVal val="0"/>
          <c:showCatName val="0"/>
          <c:showSerName val="0"/>
          <c:showPercent val="0"/>
          <c:showBubbleSize val="0"/>
        </c:dLbls>
        <c:gapWidth val="150"/>
        <c:axId val="87170432"/>
        <c:axId val="871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49FB-4AFE-B431-9897D767A8EB}"/>
            </c:ext>
          </c:extLst>
        </c:ser>
        <c:dLbls>
          <c:showLegendKey val="0"/>
          <c:showVal val="0"/>
          <c:showCatName val="0"/>
          <c:showSerName val="0"/>
          <c:showPercent val="0"/>
          <c:showBubbleSize val="0"/>
        </c:dLbls>
        <c:marker val="1"/>
        <c:smooth val="0"/>
        <c:axId val="87170432"/>
        <c:axId val="87197184"/>
      </c:lineChart>
      <c:dateAx>
        <c:axId val="87170432"/>
        <c:scaling>
          <c:orientation val="minMax"/>
        </c:scaling>
        <c:delete val="1"/>
        <c:axPos val="b"/>
        <c:numFmt formatCode="ge" sourceLinked="1"/>
        <c:majorTickMark val="none"/>
        <c:minorTickMark val="none"/>
        <c:tickLblPos val="none"/>
        <c:crossAx val="87197184"/>
        <c:crosses val="autoZero"/>
        <c:auto val="1"/>
        <c:lblOffset val="100"/>
        <c:baseTimeUnit val="years"/>
      </c:dateAx>
      <c:valAx>
        <c:axId val="87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10.87</c:v>
                </c:pt>
                <c:pt idx="1">
                  <c:v>10.81</c:v>
                </c:pt>
                <c:pt idx="2">
                  <c:v>10.61</c:v>
                </c:pt>
                <c:pt idx="3">
                  <c:v>10.35</c:v>
                </c:pt>
                <c:pt idx="4">
                  <c:v>10</c:v>
                </c:pt>
              </c:numCache>
            </c:numRef>
          </c:val>
          <c:extLst xmlns:c16r2="http://schemas.microsoft.com/office/drawing/2015/06/chart">
            <c:ext xmlns:c16="http://schemas.microsoft.com/office/drawing/2014/chart" uri="{C3380CC4-5D6E-409C-BE32-E72D297353CC}">
              <c16:uniqueId val="{00000000-B34F-494A-8F32-3E9035C931BD}"/>
            </c:ext>
          </c:extLst>
        </c:ser>
        <c:dLbls>
          <c:showLegendKey val="0"/>
          <c:showVal val="0"/>
          <c:showCatName val="0"/>
          <c:showSerName val="0"/>
          <c:showPercent val="0"/>
          <c:showBubbleSize val="0"/>
        </c:dLbls>
        <c:gapWidth val="150"/>
        <c:axId val="87244800"/>
        <c:axId val="872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B34F-494A-8F32-3E9035C931BD}"/>
            </c:ext>
          </c:extLst>
        </c:ser>
        <c:dLbls>
          <c:showLegendKey val="0"/>
          <c:showVal val="0"/>
          <c:showCatName val="0"/>
          <c:showSerName val="0"/>
          <c:showPercent val="0"/>
          <c:showBubbleSize val="0"/>
        </c:dLbls>
        <c:marker val="1"/>
        <c:smooth val="0"/>
        <c:axId val="87244800"/>
        <c:axId val="87246720"/>
      </c:lineChart>
      <c:dateAx>
        <c:axId val="87244800"/>
        <c:scaling>
          <c:orientation val="minMax"/>
        </c:scaling>
        <c:delete val="1"/>
        <c:axPos val="b"/>
        <c:numFmt formatCode="ge" sourceLinked="1"/>
        <c:majorTickMark val="none"/>
        <c:minorTickMark val="none"/>
        <c:tickLblPos val="none"/>
        <c:crossAx val="87246720"/>
        <c:crosses val="autoZero"/>
        <c:auto val="1"/>
        <c:lblOffset val="100"/>
        <c:baseTimeUnit val="years"/>
      </c:dateAx>
      <c:valAx>
        <c:axId val="872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20-49A6-8ACA-666A0A013FD3}"/>
            </c:ext>
          </c:extLst>
        </c:ser>
        <c:dLbls>
          <c:showLegendKey val="0"/>
          <c:showVal val="0"/>
          <c:showCatName val="0"/>
          <c:showSerName val="0"/>
          <c:showPercent val="0"/>
          <c:showBubbleSize val="0"/>
        </c:dLbls>
        <c:gapWidth val="150"/>
        <c:axId val="88408832"/>
        <c:axId val="884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C920-49A6-8ACA-666A0A013FD3}"/>
            </c:ext>
          </c:extLst>
        </c:ser>
        <c:dLbls>
          <c:showLegendKey val="0"/>
          <c:showVal val="0"/>
          <c:showCatName val="0"/>
          <c:showSerName val="0"/>
          <c:showPercent val="0"/>
          <c:showBubbleSize val="0"/>
        </c:dLbls>
        <c:marker val="1"/>
        <c:smooth val="0"/>
        <c:axId val="88408832"/>
        <c:axId val="88410752"/>
      </c:lineChart>
      <c:dateAx>
        <c:axId val="88408832"/>
        <c:scaling>
          <c:orientation val="minMax"/>
        </c:scaling>
        <c:delete val="1"/>
        <c:axPos val="b"/>
        <c:numFmt formatCode="ge" sourceLinked="1"/>
        <c:majorTickMark val="none"/>
        <c:minorTickMark val="none"/>
        <c:tickLblPos val="none"/>
        <c:crossAx val="88410752"/>
        <c:crosses val="autoZero"/>
        <c:auto val="1"/>
        <c:lblOffset val="100"/>
        <c:baseTimeUnit val="years"/>
      </c:dateAx>
      <c:valAx>
        <c:axId val="8841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226.01</c:v>
                </c:pt>
                <c:pt idx="1">
                  <c:v>190.24</c:v>
                </c:pt>
                <c:pt idx="2">
                  <c:v>151.37</c:v>
                </c:pt>
                <c:pt idx="3">
                  <c:v>164.49</c:v>
                </c:pt>
                <c:pt idx="4">
                  <c:v>143.41</c:v>
                </c:pt>
              </c:numCache>
            </c:numRef>
          </c:val>
          <c:extLst xmlns:c16r2="http://schemas.microsoft.com/office/drawing/2015/06/chart">
            <c:ext xmlns:c16="http://schemas.microsoft.com/office/drawing/2014/chart" uri="{C3380CC4-5D6E-409C-BE32-E72D297353CC}">
              <c16:uniqueId val="{00000000-F9BF-4B2B-9398-C7831D91EC3D}"/>
            </c:ext>
          </c:extLst>
        </c:ser>
        <c:dLbls>
          <c:showLegendKey val="0"/>
          <c:showVal val="0"/>
          <c:showCatName val="0"/>
          <c:showSerName val="0"/>
          <c:showPercent val="0"/>
          <c:showBubbleSize val="0"/>
        </c:dLbls>
        <c:gapWidth val="150"/>
        <c:axId val="88430080"/>
        <c:axId val="8843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9BF-4B2B-9398-C7831D91EC3D}"/>
            </c:ext>
          </c:extLst>
        </c:ser>
        <c:dLbls>
          <c:showLegendKey val="0"/>
          <c:showVal val="0"/>
          <c:showCatName val="0"/>
          <c:showSerName val="0"/>
          <c:showPercent val="0"/>
          <c:showBubbleSize val="0"/>
        </c:dLbls>
        <c:marker val="1"/>
        <c:smooth val="0"/>
        <c:axId val="88430080"/>
        <c:axId val="88432000"/>
      </c:lineChart>
      <c:dateAx>
        <c:axId val="88430080"/>
        <c:scaling>
          <c:orientation val="minMax"/>
        </c:scaling>
        <c:delete val="1"/>
        <c:axPos val="b"/>
        <c:numFmt formatCode="ge" sourceLinked="1"/>
        <c:majorTickMark val="none"/>
        <c:minorTickMark val="none"/>
        <c:tickLblPos val="none"/>
        <c:crossAx val="88432000"/>
        <c:crosses val="autoZero"/>
        <c:auto val="1"/>
        <c:lblOffset val="100"/>
        <c:baseTimeUnit val="years"/>
      </c:dateAx>
      <c:valAx>
        <c:axId val="8843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229.84</c:v>
                </c:pt>
                <c:pt idx="1">
                  <c:v>234.5</c:v>
                </c:pt>
                <c:pt idx="2">
                  <c:v>239.26</c:v>
                </c:pt>
                <c:pt idx="3">
                  <c:v>235.11</c:v>
                </c:pt>
                <c:pt idx="4">
                  <c:v>244.27</c:v>
                </c:pt>
              </c:numCache>
            </c:numRef>
          </c:val>
          <c:extLst xmlns:c16r2="http://schemas.microsoft.com/office/drawing/2015/06/chart">
            <c:ext xmlns:c16="http://schemas.microsoft.com/office/drawing/2014/chart" uri="{C3380CC4-5D6E-409C-BE32-E72D297353CC}">
              <c16:uniqueId val="{00000000-5025-4396-8F09-4831E5ABA9EA}"/>
            </c:ext>
          </c:extLst>
        </c:ser>
        <c:dLbls>
          <c:showLegendKey val="0"/>
          <c:showVal val="0"/>
          <c:showCatName val="0"/>
          <c:showSerName val="0"/>
          <c:showPercent val="0"/>
          <c:showBubbleSize val="0"/>
        </c:dLbls>
        <c:gapWidth val="150"/>
        <c:axId val="89528192"/>
        <c:axId val="895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5025-4396-8F09-4831E5ABA9EA}"/>
            </c:ext>
          </c:extLst>
        </c:ser>
        <c:dLbls>
          <c:showLegendKey val="0"/>
          <c:showVal val="0"/>
          <c:showCatName val="0"/>
          <c:showSerName val="0"/>
          <c:showPercent val="0"/>
          <c:showBubbleSize val="0"/>
        </c:dLbls>
        <c:marker val="1"/>
        <c:smooth val="0"/>
        <c:axId val="89528192"/>
        <c:axId val="89534464"/>
      </c:lineChart>
      <c:dateAx>
        <c:axId val="89528192"/>
        <c:scaling>
          <c:orientation val="minMax"/>
        </c:scaling>
        <c:delete val="1"/>
        <c:axPos val="b"/>
        <c:numFmt formatCode="ge" sourceLinked="1"/>
        <c:majorTickMark val="none"/>
        <c:minorTickMark val="none"/>
        <c:tickLblPos val="none"/>
        <c:crossAx val="89534464"/>
        <c:crosses val="autoZero"/>
        <c:auto val="1"/>
        <c:lblOffset val="100"/>
        <c:baseTimeUnit val="years"/>
      </c:dateAx>
      <c:valAx>
        <c:axId val="8953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92.57</c:v>
                </c:pt>
                <c:pt idx="1">
                  <c:v>88.55</c:v>
                </c:pt>
                <c:pt idx="2">
                  <c:v>85.63</c:v>
                </c:pt>
                <c:pt idx="3">
                  <c:v>86.45</c:v>
                </c:pt>
                <c:pt idx="4">
                  <c:v>86.63</c:v>
                </c:pt>
              </c:numCache>
            </c:numRef>
          </c:val>
          <c:extLst xmlns:c16r2="http://schemas.microsoft.com/office/drawing/2015/06/chart">
            <c:ext xmlns:c16="http://schemas.microsoft.com/office/drawing/2014/chart" uri="{C3380CC4-5D6E-409C-BE32-E72D297353CC}">
              <c16:uniqueId val="{00000000-51B4-4D72-89B6-9E28CA54B862}"/>
            </c:ext>
          </c:extLst>
        </c:ser>
        <c:dLbls>
          <c:showLegendKey val="0"/>
          <c:showVal val="0"/>
          <c:showCatName val="0"/>
          <c:showSerName val="0"/>
          <c:showPercent val="0"/>
          <c:showBubbleSize val="0"/>
        </c:dLbls>
        <c:gapWidth val="150"/>
        <c:axId val="89557248"/>
        <c:axId val="895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51B4-4D72-89B6-9E28CA54B862}"/>
            </c:ext>
          </c:extLst>
        </c:ser>
        <c:dLbls>
          <c:showLegendKey val="0"/>
          <c:showVal val="0"/>
          <c:showCatName val="0"/>
          <c:showSerName val="0"/>
          <c:showPercent val="0"/>
          <c:showBubbleSize val="0"/>
        </c:dLbls>
        <c:marker val="1"/>
        <c:smooth val="0"/>
        <c:axId val="89557248"/>
        <c:axId val="89571712"/>
      </c:lineChart>
      <c:dateAx>
        <c:axId val="89557248"/>
        <c:scaling>
          <c:orientation val="minMax"/>
        </c:scaling>
        <c:delete val="1"/>
        <c:axPos val="b"/>
        <c:numFmt formatCode="ge" sourceLinked="1"/>
        <c:majorTickMark val="none"/>
        <c:minorTickMark val="none"/>
        <c:tickLblPos val="none"/>
        <c:crossAx val="89571712"/>
        <c:crosses val="autoZero"/>
        <c:auto val="1"/>
        <c:lblOffset val="100"/>
        <c:baseTimeUnit val="years"/>
      </c:dateAx>
      <c:valAx>
        <c:axId val="895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261.91000000000003</c:v>
                </c:pt>
                <c:pt idx="1">
                  <c:v>271</c:v>
                </c:pt>
                <c:pt idx="2">
                  <c:v>277.73</c:v>
                </c:pt>
                <c:pt idx="3">
                  <c:v>275.2</c:v>
                </c:pt>
                <c:pt idx="4">
                  <c:v>274.01</c:v>
                </c:pt>
              </c:numCache>
            </c:numRef>
          </c:val>
          <c:extLst xmlns:c16r2="http://schemas.microsoft.com/office/drawing/2015/06/chart">
            <c:ext xmlns:c16="http://schemas.microsoft.com/office/drawing/2014/chart" uri="{C3380CC4-5D6E-409C-BE32-E72D297353CC}">
              <c16:uniqueId val="{00000000-FDD2-41CB-8D2B-3B158E1A2E66}"/>
            </c:ext>
          </c:extLst>
        </c:ser>
        <c:dLbls>
          <c:showLegendKey val="0"/>
          <c:showVal val="0"/>
          <c:showCatName val="0"/>
          <c:showSerName val="0"/>
          <c:showPercent val="0"/>
          <c:showBubbleSize val="0"/>
        </c:dLbls>
        <c:gapWidth val="150"/>
        <c:axId val="95172480"/>
        <c:axId val="951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FDD2-41CB-8D2B-3B158E1A2E66}"/>
            </c:ext>
          </c:extLst>
        </c:ser>
        <c:dLbls>
          <c:showLegendKey val="0"/>
          <c:showVal val="0"/>
          <c:showCatName val="0"/>
          <c:showSerName val="0"/>
          <c:showPercent val="0"/>
          <c:showBubbleSize val="0"/>
        </c:dLbls>
        <c:marker val="1"/>
        <c:smooth val="0"/>
        <c:axId val="95172480"/>
        <c:axId val="95178752"/>
      </c:lineChart>
      <c:dateAx>
        <c:axId val="95172480"/>
        <c:scaling>
          <c:orientation val="minMax"/>
        </c:scaling>
        <c:delete val="1"/>
        <c:axPos val="b"/>
        <c:numFmt formatCode="ge" sourceLinked="1"/>
        <c:majorTickMark val="none"/>
        <c:minorTickMark val="none"/>
        <c:tickLblPos val="none"/>
        <c:crossAx val="95178752"/>
        <c:crosses val="autoZero"/>
        <c:auto val="1"/>
        <c:lblOffset val="100"/>
        <c:baseTimeUnit val="years"/>
      </c:dateAx>
      <c:valAx>
        <c:axId val="951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福岡県　豊前市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25641</v>
      </c>
      <c r="AM8" s="70"/>
      <c r="AN8" s="70"/>
      <c r="AO8" s="70"/>
      <c r="AP8" s="70"/>
      <c r="AQ8" s="70"/>
      <c r="AR8" s="70"/>
      <c r="AS8" s="70"/>
      <c r="AT8" s="66">
        <f>データ!$S$6</f>
        <v>111.01</v>
      </c>
      <c r="AU8" s="67"/>
      <c r="AV8" s="67"/>
      <c r="AW8" s="67"/>
      <c r="AX8" s="67"/>
      <c r="AY8" s="67"/>
      <c r="AZ8" s="67"/>
      <c r="BA8" s="67"/>
      <c r="BB8" s="69">
        <f>データ!$T$6</f>
        <v>230.98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71.709999999999994</v>
      </c>
      <c r="J10" s="67"/>
      <c r="K10" s="67"/>
      <c r="L10" s="67"/>
      <c r="M10" s="67"/>
      <c r="N10" s="67"/>
      <c r="O10" s="68"/>
      <c r="P10" s="69">
        <f>データ!$P$6</f>
        <v>70.63</v>
      </c>
      <c r="Q10" s="69"/>
      <c r="R10" s="69"/>
      <c r="S10" s="69"/>
      <c r="T10" s="69"/>
      <c r="U10" s="69"/>
      <c r="V10" s="69"/>
      <c r="W10" s="70">
        <f>データ!$Q$6</f>
        <v>4490</v>
      </c>
      <c r="X10" s="70"/>
      <c r="Y10" s="70"/>
      <c r="Z10" s="70"/>
      <c r="AA10" s="70"/>
      <c r="AB10" s="70"/>
      <c r="AC10" s="70"/>
      <c r="AD10" s="2"/>
      <c r="AE10" s="2"/>
      <c r="AF10" s="2"/>
      <c r="AG10" s="2"/>
      <c r="AH10" s="4"/>
      <c r="AI10" s="4"/>
      <c r="AJ10" s="4"/>
      <c r="AK10" s="4"/>
      <c r="AL10" s="70">
        <f>データ!$U$6</f>
        <v>18009</v>
      </c>
      <c r="AM10" s="70"/>
      <c r="AN10" s="70"/>
      <c r="AO10" s="70"/>
      <c r="AP10" s="70"/>
      <c r="AQ10" s="70"/>
      <c r="AR10" s="70"/>
      <c r="AS10" s="70"/>
      <c r="AT10" s="66">
        <f>データ!$V$6</f>
        <v>16.7</v>
      </c>
      <c r="AU10" s="67"/>
      <c r="AV10" s="67"/>
      <c r="AW10" s="67"/>
      <c r="AX10" s="67"/>
      <c r="AY10" s="67"/>
      <c r="AZ10" s="67"/>
      <c r="BA10" s="67"/>
      <c r="BB10" s="69">
        <f>データ!$W$6</f>
        <v>1078.3800000000001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Qn/7ZATJ0sa+sW5lCE/FGvoi/mVYDoVEel3EcskLGVDWJtWoPZ3xIYZW4RS/rzbMWV53+cJwyf1mctxjPuP+A==" saltValue="Mata9Sw0PaxSSp5KOO8x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402141</v>
      </c>
      <c r="D6" s="34">
        <f t="shared" si="3"/>
        <v>46</v>
      </c>
      <c r="E6" s="34">
        <f t="shared" si="3"/>
        <v>1</v>
      </c>
      <c r="F6" s="34">
        <f t="shared" si="3"/>
        <v>0</v>
      </c>
      <c r="G6" s="34">
        <f t="shared" si="3"/>
        <v>1</v>
      </c>
      <c r="H6" s="34" t="str">
        <f t="shared" si="3"/>
        <v>福岡県　豊前市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71.709999999999994</v>
      </c>
      <c r="P6" s="35">
        <f t="shared" si="3"/>
        <v>70.63</v>
      </c>
      <c r="Q6" s="35">
        <f t="shared" si="3"/>
        <v>4490</v>
      </c>
      <c r="R6" s="35">
        <f t="shared" si="3"/>
        <v>25641</v>
      </c>
      <c r="S6" s="35">
        <f t="shared" si="3"/>
        <v>111.01</v>
      </c>
      <c r="T6" s="35">
        <f t="shared" si="3"/>
        <v>230.98</v>
      </c>
      <c r="U6" s="35">
        <f t="shared" si="3"/>
        <v>18009</v>
      </c>
      <c r="V6" s="35">
        <f t="shared" si="3"/>
        <v>16.7</v>
      </c>
      <c r="W6" s="35">
        <f t="shared" si="3"/>
        <v>1078.3800000000001</v>
      </c>
      <c r="X6" s="36">
        <f>IF(X7="",NA(),X7)</f>
        <v>107.98</v>
      </c>
      <c r="Y6" s="36">
        <f t="shared" ref="Y6:AG6" si="4">IF(Y7="",NA(),Y7)</f>
        <v>102.67</v>
      </c>
      <c r="Z6" s="36">
        <f t="shared" si="4"/>
        <v>97.76</v>
      </c>
      <c r="AA6" s="36">
        <f t="shared" si="4"/>
        <v>97.92</v>
      </c>
      <c r="AB6" s="36">
        <f t="shared" si="4"/>
        <v>97.64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226.01</v>
      </c>
      <c r="AU6" s="36">
        <f t="shared" ref="AU6:BC6" si="6">IF(AU7="",NA(),AU7)</f>
        <v>190.24</v>
      </c>
      <c r="AV6" s="36">
        <f t="shared" si="6"/>
        <v>151.37</v>
      </c>
      <c r="AW6" s="36">
        <f t="shared" si="6"/>
        <v>164.49</v>
      </c>
      <c r="AX6" s="36">
        <f t="shared" si="6"/>
        <v>143.41</v>
      </c>
      <c r="AY6" s="36">
        <f t="shared" si="6"/>
        <v>381.53</v>
      </c>
      <c r="AZ6" s="36">
        <f t="shared" si="6"/>
        <v>391.54</v>
      </c>
      <c r="BA6" s="36">
        <f t="shared" si="6"/>
        <v>384.34</v>
      </c>
      <c r="BB6" s="36">
        <f t="shared" si="6"/>
        <v>359.47</v>
      </c>
      <c r="BC6" s="36">
        <f t="shared" si="6"/>
        <v>369.69</v>
      </c>
      <c r="BD6" s="35" t="str">
        <f>IF(BD7="","",IF(BD7="-","【-】","【"&amp;SUBSTITUTE(TEXT(BD7,"#,##0.00"),"-","△")&amp;"】"))</f>
        <v>【261.93】</v>
      </c>
      <c r="BE6" s="36">
        <f>IF(BE7="",NA(),BE7)</f>
        <v>229.84</v>
      </c>
      <c r="BF6" s="36">
        <f t="shared" ref="BF6:BN6" si="7">IF(BF7="",NA(),BF7)</f>
        <v>234.5</v>
      </c>
      <c r="BG6" s="36">
        <f t="shared" si="7"/>
        <v>239.26</v>
      </c>
      <c r="BH6" s="36">
        <f t="shared" si="7"/>
        <v>235.11</v>
      </c>
      <c r="BI6" s="36">
        <f t="shared" si="7"/>
        <v>244.27</v>
      </c>
      <c r="BJ6" s="36">
        <f t="shared" si="7"/>
        <v>393.27</v>
      </c>
      <c r="BK6" s="36">
        <f t="shared" si="7"/>
        <v>386.97</v>
      </c>
      <c r="BL6" s="36">
        <f t="shared" si="7"/>
        <v>380.58</v>
      </c>
      <c r="BM6" s="36">
        <f t="shared" si="7"/>
        <v>401.79</v>
      </c>
      <c r="BN6" s="36">
        <f t="shared" si="7"/>
        <v>402.99</v>
      </c>
      <c r="BO6" s="35" t="str">
        <f>IF(BO7="","",IF(BO7="-","【-】","【"&amp;SUBSTITUTE(TEXT(BO7,"#,##0.00"),"-","△")&amp;"】"))</f>
        <v>【270.46】</v>
      </c>
      <c r="BP6" s="36">
        <f>IF(BP7="",NA(),BP7)</f>
        <v>92.57</v>
      </c>
      <c r="BQ6" s="36">
        <f t="shared" ref="BQ6:BY6" si="8">IF(BQ7="",NA(),BQ7)</f>
        <v>88.55</v>
      </c>
      <c r="BR6" s="36">
        <f t="shared" si="8"/>
        <v>85.63</v>
      </c>
      <c r="BS6" s="36">
        <f t="shared" si="8"/>
        <v>86.45</v>
      </c>
      <c r="BT6" s="36">
        <f t="shared" si="8"/>
        <v>86.63</v>
      </c>
      <c r="BU6" s="36">
        <f t="shared" si="8"/>
        <v>100.47</v>
      </c>
      <c r="BV6" s="36">
        <f t="shared" si="8"/>
        <v>101.72</v>
      </c>
      <c r="BW6" s="36">
        <f t="shared" si="8"/>
        <v>102.38</v>
      </c>
      <c r="BX6" s="36">
        <f t="shared" si="8"/>
        <v>100.12</v>
      </c>
      <c r="BY6" s="36">
        <f t="shared" si="8"/>
        <v>98.66</v>
      </c>
      <c r="BZ6" s="35" t="str">
        <f>IF(BZ7="","",IF(BZ7="-","【-】","【"&amp;SUBSTITUTE(TEXT(BZ7,"#,##0.00"),"-","△")&amp;"】"))</f>
        <v>【103.91】</v>
      </c>
      <c r="CA6" s="36">
        <f>IF(CA7="",NA(),CA7)</f>
        <v>261.91000000000003</v>
      </c>
      <c r="CB6" s="36">
        <f t="shared" ref="CB6:CJ6" si="9">IF(CB7="",NA(),CB7)</f>
        <v>271</v>
      </c>
      <c r="CC6" s="36">
        <f t="shared" si="9"/>
        <v>277.73</v>
      </c>
      <c r="CD6" s="36">
        <f t="shared" si="9"/>
        <v>275.2</v>
      </c>
      <c r="CE6" s="36">
        <f t="shared" si="9"/>
        <v>274.01</v>
      </c>
      <c r="CF6" s="36">
        <f t="shared" si="9"/>
        <v>169.82</v>
      </c>
      <c r="CG6" s="36">
        <f t="shared" si="9"/>
        <v>168.2</v>
      </c>
      <c r="CH6" s="36">
        <f t="shared" si="9"/>
        <v>168.67</v>
      </c>
      <c r="CI6" s="36">
        <f t="shared" si="9"/>
        <v>174.97</v>
      </c>
      <c r="CJ6" s="36">
        <f t="shared" si="9"/>
        <v>178.59</v>
      </c>
      <c r="CK6" s="35" t="str">
        <f>IF(CK7="","",IF(CK7="-","【-】","【"&amp;SUBSTITUTE(TEXT(CK7,"#,##0.00"),"-","△")&amp;"】"))</f>
        <v>【167.11】</v>
      </c>
      <c r="CL6" s="36">
        <f>IF(CL7="",NA(),CL7)</f>
        <v>63.1</v>
      </c>
      <c r="CM6" s="36">
        <f t="shared" ref="CM6:CU6" si="10">IF(CM7="",NA(),CM7)</f>
        <v>63.93</v>
      </c>
      <c r="CN6" s="36">
        <f t="shared" si="10"/>
        <v>63.61</v>
      </c>
      <c r="CO6" s="36">
        <f t="shared" si="10"/>
        <v>64.84</v>
      </c>
      <c r="CP6" s="36">
        <f t="shared" si="10"/>
        <v>62.29</v>
      </c>
      <c r="CQ6" s="36">
        <f t="shared" si="10"/>
        <v>55.13</v>
      </c>
      <c r="CR6" s="36">
        <f t="shared" si="10"/>
        <v>54.77</v>
      </c>
      <c r="CS6" s="36">
        <f t="shared" si="10"/>
        <v>54.92</v>
      </c>
      <c r="CT6" s="36">
        <f t="shared" si="10"/>
        <v>55.63</v>
      </c>
      <c r="CU6" s="36">
        <f t="shared" si="10"/>
        <v>55.03</v>
      </c>
      <c r="CV6" s="35" t="str">
        <f>IF(CV7="","",IF(CV7="-","【-】","【"&amp;SUBSTITUTE(TEXT(CV7,"#,##0.00"),"-","△")&amp;"】"))</f>
        <v>【60.27】</v>
      </c>
      <c r="CW6" s="36">
        <f>IF(CW7="",NA(),CW7)</f>
        <v>88.95</v>
      </c>
      <c r="CX6" s="36">
        <f t="shared" ref="CX6:DF6" si="11">IF(CX7="",NA(),CX7)</f>
        <v>84.85</v>
      </c>
      <c r="CY6" s="36">
        <f t="shared" si="11"/>
        <v>82.89</v>
      </c>
      <c r="CZ6" s="36">
        <f t="shared" si="11"/>
        <v>80.2</v>
      </c>
      <c r="DA6" s="36">
        <f t="shared" si="11"/>
        <v>82.81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44.04</v>
      </c>
      <c r="DI6" s="36">
        <f t="shared" ref="DI6:DQ6" si="12">IF(DI7="",NA(),DI7)</f>
        <v>45.32</v>
      </c>
      <c r="DJ6" s="36">
        <f t="shared" si="12"/>
        <v>46.41</v>
      </c>
      <c r="DK6" s="36">
        <f t="shared" si="12"/>
        <v>47.74</v>
      </c>
      <c r="DL6" s="36">
        <f t="shared" si="12"/>
        <v>48.65</v>
      </c>
      <c r="DM6" s="36">
        <f t="shared" si="12"/>
        <v>46.66</v>
      </c>
      <c r="DN6" s="36">
        <f t="shared" si="12"/>
        <v>47.46</v>
      </c>
      <c r="DO6" s="36">
        <f t="shared" si="12"/>
        <v>48.49</v>
      </c>
      <c r="DP6" s="36">
        <f t="shared" si="12"/>
        <v>48.05</v>
      </c>
      <c r="DQ6" s="36">
        <f t="shared" si="12"/>
        <v>48.87</v>
      </c>
      <c r="DR6" s="35" t="str">
        <f>IF(DR7="","",IF(DR7="-","【-】","【"&amp;SUBSTITUTE(TEXT(DR7,"#,##0.00"),"-","△")&amp;"】"))</f>
        <v>【48.85】</v>
      </c>
      <c r="DS6" s="36">
        <f>IF(DS7="",NA(),DS7)</f>
        <v>10.87</v>
      </c>
      <c r="DT6" s="36">
        <f t="shared" ref="DT6:EB6" si="13">IF(DT7="",NA(),DT7)</f>
        <v>10.81</v>
      </c>
      <c r="DU6" s="36">
        <f t="shared" si="13"/>
        <v>10.61</v>
      </c>
      <c r="DV6" s="36">
        <f t="shared" si="13"/>
        <v>10.35</v>
      </c>
      <c r="DW6" s="36">
        <f t="shared" si="13"/>
        <v>10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0.15</v>
      </c>
      <c r="EE6" s="36">
        <f t="shared" ref="EE6:EM6" si="14">IF(EE7="",NA(),EE7)</f>
        <v>0.28999999999999998</v>
      </c>
      <c r="EF6" s="36">
        <f t="shared" si="14"/>
        <v>0.61</v>
      </c>
      <c r="EG6" s="36">
        <f t="shared" si="14"/>
        <v>0.33</v>
      </c>
      <c r="EH6" s="36">
        <f t="shared" si="14"/>
        <v>0.87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402141</v>
      </c>
      <c r="D7" s="38">
        <v>46</v>
      </c>
      <c r="E7" s="38">
        <v>1</v>
      </c>
      <c r="F7" s="38">
        <v>0</v>
      </c>
      <c r="G7" s="38">
        <v>1</v>
      </c>
      <c r="H7" s="38" t="s">
        <v>93</v>
      </c>
      <c r="I7" s="38" t="s">
        <v>94</v>
      </c>
      <c r="J7" s="38" t="s">
        <v>95</v>
      </c>
      <c r="K7" s="38" t="s">
        <v>96</v>
      </c>
      <c r="L7" s="38" t="s">
        <v>97</v>
      </c>
      <c r="M7" s="38" t="s">
        <v>98</v>
      </c>
      <c r="N7" s="39" t="s">
        <v>99</v>
      </c>
      <c r="O7" s="39">
        <v>71.709999999999994</v>
      </c>
      <c r="P7" s="39">
        <v>70.63</v>
      </c>
      <c r="Q7" s="39">
        <v>4490</v>
      </c>
      <c r="R7" s="39">
        <v>25641</v>
      </c>
      <c r="S7" s="39">
        <v>111.01</v>
      </c>
      <c r="T7" s="39">
        <v>230.98</v>
      </c>
      <c r="U7" s="39">
        <v>18009</v>
      </c>
      <c r="V7" s="39">
        <v>16.7</v>
      </c>
      <c r="W7" s="39">
        <v>1078.3800000000001</v>
      </c>
      <c r="X7" s="39">
        <v>107.98</v>
      </c>
      <c r="Y7" s="39">
        <v>102.67</v>
      </c>
      <c r="Z7" s="39">
        <v>97.76</v>
      </c>
      <c r="AA7" s="39">
        <v>97.92</v>
      </c>
      <c r="AB7" s="39">
        <v>97.64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226.01</v>
      </c>
      <c r="AU7" s="39">
        <v>190.24</v>
      </c>
      <c r="AV7" s="39">
        <v>151.37</v>
      </c>
      <c r="AW7" s="39">
        <v>164.49</v>
      </c>
      <c r="AX7" s="39">
        <v>143.41</v>
      </c>
      <c r="AY7" s="39">
        <v>381.53</v>
      </c>
      <c r="AZ7" s="39">
        <v>391.54</v>
      </c>
      <c r="BA7" s="39">
        <v>384.34</v>
      </c>
      <c r="BB7" s="39">
        <v>359.47</v>
      </c>
      <c r="BC7" s="39">
        <v>369.69</v>
      </c>
      <c r="BD7" s="39">
        <v>261.93</v>
      </c>
      <c r="BE7" s="39">
        <v>229.84</v>
      </c>
      <c r="BF7" s="39">
        <v>234.5</v>
      </c>
      <c r="BG7" s="39">
        <v>239.26</v>
      </c>
      <c r="BH7" s="39">
        <v>235.11</v>
      </c>
      <c r="BI7" s="39">
        <v>244.27</v>
      </c>
      <c r="BJ7" s="39">
        <v>393.27</v>
      </c>
      <c r="BK7" s="39">
        <v>386.97</v>
      </c>
      <c r="BL7" s="39">
        <v>380.58</v>
      </c>
      <c r="BM7" s="39">
        <v>401.79</v>
      </c>
      <c r="BN7" s="39">
        <v>402.99</v>
      </c>
      <c r="BO7" s="39">
        <v>270.45999999999998</v>
      </c>
      <c r="BP7" s="39">
        <v>92.57</v>
      </c>
      <c r="BQ7" s="39">
        <v>88.55</v>
      </c>
      <c r="BR7" s="39">
        <v>85.63</v>
      </c>
      <c r="BS7" s="39">
        <v>86.45</v>
      </c>
      <c r="BT7" s="39">
        <v>86.63</v>
      </c>
      <c r="BU7" s="39">
        <v>100.47</v>
      </c>
      <c r="BV7" s="39">
        <v>101.72</v>
      </c>
      <c r="BW7" s="39">
        <v>102.38</v>
      </c>
      <c r="BX7" s="39">
        <v>100.12</v>
      </c>
      <c r="BY7" s="39">
        <v>98.66</v>
      </c>
      <c r="BZ7" s="39">
        <v>103.91</v>
      </c>
      <c r="CA7" s="39">
        <v>261.91000000000003</v>
      </c>
      <c r="CB7" s="39">
        <v>271</v>
      </c>
      <c r="CC7" s="39">
        <v>277.73</v>
      </c>
      <c r="CD7" s="39">
        <v>275.2</v>
      </c>
      <c r="CE7" s="39">
        <v>274.01</v>
      </c>
      <c r="CF7" s="39">
        <v>169.82</v>
      </c>
      <c r="CG7" s="39">
        <v>168.2</v>
      </c>
      <c r="CH7" s="39">
        <v>168.67</v>
      </c>
      <c r="CI7" s="39">
        <v>174.97</v>
      </c>
      <c r="CJ7" s="39">
        <v>178.59</v>
      </c>
      <c r="CK7" s="39">
        <v>167.11</v>
      </c>
      <c r="CL7" s="39">
        <v>63.1</v>
      </c>
      <c r="CM7" s="39">
        <v>63.93</v>
      </c>
      <c r="CN7" s="39">
        <v>63.61</v>
      </c>
      <c r="CO7" s="39">
        <v>64.84</v>
      </c>
      <c r="CP7" s="39">
        <v>62.29</v>
      </c>
      <c r="CQ7" s="39">
        <v>55.13</v>
      </c>
      <c r="CR7" s="39">
        <v>54.77</v>
      </c>
      <c r="CS7" s="39">
        <v>54.92</v>
      </c>
      <c r="CT7" s="39">
        <v>55.63</v>
      </c>
      <c r="CU7" s="39">
        <v>55.03</v>
      </c>
      <c r="CV7" s="39">
        <v>60.27</v>
      </c>
      <c r="CW7" s="39">
        <v>88.95</v>
      </c>
      <c r="CX7" s="39">
        <v>84.85</v>
      </c>
      <c r="CY7" s="39">
        <v>82.89</v>
      </c>
      <c r="CZ7" s="39">
        <v>80.2</v>
      </c>
      <c r="DA7" s="39">
        <v>82.81</v>
      </c>
      <c r="DB7" s="39">
        <v>83</v>
      </c>
      <c r="DC7" s="39">
        <v>82.89</v>
      </c>
      <c r="DD7" s="39">
        <v>82.66</v>
      </c>
      <c r="DE7" s="39">
        <v>82.04</v>
      </c>
      <c r="DF7" s="39">
        <v>81.900000000000006</v>
      </c>
      <c r="DG7" s="39">
        <v>89.92</v>
      </c>
      <c r="DH7" s="39">
        <v>44.04</v>
      </c>
      <c r="DI7" s="39">
        <v>45.32</v>
      </c>
      <c r="DJ7" s="39">
        <v>46.41</v>
      </c>
      <c r="DK7" s="39">
        <v>47.74</v>
      </c>
      <c r="DL7" s="39">
        <v>48.65</v>
      </c>
      <c r="DM7" s="39">
        <v>46.66</v>
      </c>
      <c r="DN7" s="39">
        <v>47.46</v>
      </c>
      <c r="DO7" s="39">
        <v>48.49</v>
      </c>
      <c r="DP7" s="39">
        <v>48.05</v>
      </c>
      <c r="DQ7" s="39">
        <v>48.87</v>
      </c>
      <c r="DR7" s="39">
        <v>48.85</v>
      </c>
      <c r="DS7" s="39">
        <v>10.87</v>
      </c>
      <c r="DT7" s="39">
        <v>10.81</v>
      </c>
      <c r="DU7" s="39">
        <v>10.61</v>
      </c>
      <c r="DV7" s="39">
        <v>10.35</v>
      </c>
      <c r="DW7" s="39">
        <v>10</v>
      </c>
      <c r="DX7" s="39">
        <v>9.85</v>
      </c>
      <c r="DY7" s="39">
        <v>9.7100000000000009</v>
      </c>
      <c r="DZ7" s="39">
        <v>12.79</v>
      </c>
      <c r="EA7" s="39">
        <v>13.39</v>
      </c>
      <c r="EB7" s="39">
        <v>14.85</v>
      </c>
      <c r="EC7" s="39">
        <v>17.8</v>
      </c>
      <c r="ED7" s="39">
        <v>0.15</v>
      </c>
      <c r="EE7" s="39">
        <v>0.28999999999999998</v>
      </c>
      <c r="EF7" s="39">
        <v>0.61</v>
      </c>
      <c r="EG7" s="39">
        <v>0.33</v>
      </c>
      <c r="EH7" s="39">
        <v>0.87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末廣 悠人</cp:lastModifiedBy>
  <cp:lastPrinted>2020-01-23T06:05:15Z</cp:lastPrinted>
  <dcterms:created xsi:type="dcterms:W3CDTF">2019-12-05T04:27:51Z</dcterms:created>
  <dcterms:modified xsi:type="dcterms:W3CDTF">2020-01-23T06:07:29Z</dcterms:modified>
  <cp:category/>
</cp:coreProperties>
</file>