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eT52iuacXtUU49ReoDHuIdITJ7Q++oKFjTGasUdcGW/yUwdw/MI8s7YBTmIIiIiFz5tPvxyQpl4CZEN6j1DWw==" workbookSaltValue="c6I9nZ9pY416BmTHUHs0/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<sst xmlns="http://schemas.openxmlformats.org/spreadsheetml/2006/main" count="232" uniqueCount="120">
  <si>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</si>
  <si>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</si>
  <si>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</si>
  <si>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</si>
  <si>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</si>
  <si>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</si>
  <si>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</si>
  <si>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</si>
  <si>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</si>
  <si>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</si>
  <si>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</si>
  <si>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</si>
  <si>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</si>
  <si>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</si>
  <si>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</si>
  <si>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</si>
  <si>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</si>
  <si>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</si>
  <si>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</si>
  <si>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</si>
  <si>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</si>
  <si>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</si>
  <si>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</si>
  <si>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</si>
  <si>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</si>
  <si>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</si>
  <si>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</si>
  <si>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</si>
  <si>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</si>
  <si>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</si>
  <si>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</si>
  <si>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</si>
  <si>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</si>
  <si>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</si>
  <si>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</si>
  <si>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</si>
  <si>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</si>
  <si>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</si>
  <si>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</si>
  <si>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</si>
  <si>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</si>
  <si>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</si>
  <si>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</si>
  <si>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</si>
  <si>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</si>
  <si>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</si>
  <si>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</si>
  <si>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</si>
  <si>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</si>
  <si>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</si>
  <si>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</si>
  <si>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</si>
  <si>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</si>
  <si>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</si>
  <si>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</si>
  <si>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</si>
  <si>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</si>
  <si>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</si>
  <si>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</si>
  <si>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</si>
  <si>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</si>
  <si>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</si>
  <si>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</si>
  <si>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</si>
  <si>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</si>
  <si>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</si>
  <si>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</si>
  <si>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</si>
  <si>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</si>
  <si>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</si>
  <si>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</si>
  <si>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</si>
  <si>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</si>
  <si>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</si>
  <si>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</si>
  <si>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</si>
  <si>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</si>
  <si>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</si>
  <si>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</si>
  <si>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</si>
  <si>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</si>
  <si>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</si>
  <si>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</si>
  <si>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</si>
  <si>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</si>
  <si>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</si>
  <si>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</si>
  <si>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</si>
  <si>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</si>
  <si>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</si>
  <si>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</si>
  <si>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</si>
  <si>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</si>
  <si>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</si>
  <si>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</si>
  <si>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</si>
  <si>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</si>
  <si>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</si>
  <si>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</si>
  <si>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</si>
  <si>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</si>
  <si>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</si>
  <si>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</si>
  <si>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</si>
  <si>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</si>
  <si>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豊前市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</si>
  <si>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</si>
  <si>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</si>
  <si>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</si>
  <si>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</si>
  <si>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</si>
  <si>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</si>
  <si>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</si>
  <si>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</si>
  <si>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</si>
  <si>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</si>
  <si>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</si>
  <si>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老朽管更新事業を継続して行っており、管路経年化率は前年度よりやや下がり、また、類似団体平均値より低く抑えられている。
管路更新率は類似団体平均値より低いため、今後も計画的に管路の更新を行っていく必要がある。</t>
    <rPh sb="0" eb="2">
      <t>ロウキュウ</t>
    </rPh>
    <rPh sb="2" eb="3">
      <t>カン</t>
    </rPh>
    <rPh sb="3" eb="5">
      <t>コウシン</t>
    </rPh>
    <rPh sb="5" eb="7">
      <t>ジギョウ</t>
    </rPh>
    <rPh sb="8" eb="10">
      <t>ケイゾク</t>
    </rPh>
    <rPh sb="12" eb="13">
      <t>オコナ</t>
    </rPh>
    <rPh sb="18" eb="20">
      <t>カンロ</t>
    </rPh>
    <rPh sb="20" eb="23">
      <t>ケイネンカ</t>
    </rPh>
    <rPh sb="23" eb="24">
      <t>リツ</t>
    </rPh>
    <rPh sb="25" eb="28">
      <t>ゼンネンド</t>
    </rPh>
    <rPh sb="32" eb="33">
      <t>サ</t>
    </rPh>
    <rPh sb="39" eb="41">
      <t>ルイジ</t>
    </rPh>
    <rPh sb="41" eb="43">
      <t>ダンタイ</t>
    </rPh>
    <rPh sb="43" eb="45">
      <t>ヘイキン</t>
    </rPh>
    <rPh sb="45" eb="46">
      <t>チ</t>
    </rPh>
    <rPh sb="48" eb="49">
      <t>ヒク</t>
    </rPh>
    <rPh sb="50" eb="51">
      <t>オサ</t>
    </rPh>
    <rPh sb="59" eb="61">
      <t>カンロ</t>
    </rPh>
    <rPh sb="61" eb="63">
      <t>コウシン</t>
    </rPh>
    <rPh sb="63" eb="64">
      <t>リツ</t>
    </rPh>
    <rPh sb="65" eb="67">
      <t>ルイジ</t>
    </rPh>
    <rPh sb="67" eb="69">
      <t>ダンタイ</t>
    </rPh>
    <rPh sb="69" eb="71">
      <t>ヘイキン</t>
    </rPh>
    <rPh sb="71" eb="72">
      <t>チ</t>
    </rPh>
    <rPh sb="74" eb="75">
      <t>ヒク</t>
    </rPh>
    <rPh sb="79" eb="81">
      <t>コンゴ</t>
    </rPh>
    <rPh sb="82" eb="85">
      <t>ケイカクテキ</t>
    </rPh>
    <rPh sb="86" eb="88">
      <t>カンロ</t>
    </rPh>
    <rPh sb="89" eb="91">
      <t>コウシン</t>
    </rPh>
    <rPh sb="92" eb="93">
      <t>オコナ</t>
    </rPh>
    <rPh sb="97" eb="99">
      <t>ヒツヨウ</t>
    </rPh>
    <phoneticPr fontId="4"/>
  </si>
  <si>
    <t>人件費削減によりやや経常収支比率は改善したが、給水収益の減少により赤字が続いている。
今後も経費削減に努め、また、給水収益を確保する必要がある。
給水原価は類似団体平均値よりも高く、供給単価以上の給水原価となっている。</t>
    <rPh sb="0" eb="3">
      <t>ジンケンヒ</t>
    </rPh>
    <rPh sb="3" eb="5">
      <t>サクゲン</t>
    </rPh>
    <rPh sb="10" eb="12">
      <t>ケイジョウ</t>
    </rPh>
    <rPh sb="12" eb="14">
      <t>シュウシ</t>
    </rPh>
    <rPh sb="14" eb="16">
      <t>ヒリツ</t>
    </rPh>
    <rPh sb="17" eb="19">
      <t>カイゼン</t>
    </rPh>
    <rPh sb="43" eb="45">
      <t>コンゴ</t>
    </rPh>
    <rPh sb="46" eb="48">
      <t>ケイヒ</t>
    </rPh>
    <rPh sb="48" eb="50">
      <t>サクゲン</t>
    </rPh>
    <rPh sb="51" eb="52">
      <t>ツト</t>
    </rPh>
    <rPh sb="57" eb="59">
      <t>キュウスイ</t>
    </rPh>
    <rPh sb="59" eb="61">
      <t>シュウエキ</t>
    </rPh>
    <rPh sb="62" eb="64">
      <t>カクホ</t>
    </rPh>
    <rPh sb="66" eb="68">
      <t>ヒツヨウ</t>
    </rPh>
    <rPh sb="73" eb="75">
      <t>キュウスイ</t>
    </rPh>
    <rPh sb="75" eb="77">
      <t>ゲンカ</t>
    </rPh>
    <rPh sb="78" eb="80">
      <t>ルイジ</t>
    </rPh>
    <rPh sb="80" eb="82">
      <t>ダンタイ</t>
    </rPh>
    <rPh sb="82" eb="85">
      <t>ヘイキンチ</t>
    </rPh>
    <rPh sb="88" eb="89">
      <t>タカ</t>
    </rPh>
    <rPh sb="91" eb="93">
      <t>キョウキュウ</t>
    </rPh>
    <rPh sb="93" eb="95">
      <t>タンカ</t>
    </rPh>
    <rPh sb="95" eb="97">
      <t>イジョウ</t>
    </rPh>
    <rPh sb="98" eb="100">
      <t>キュウスイ</t>
    </rPh>
    <rPh sb="100" eb="102">
      <t>ゲンカ</t>
    </rPh>
    <phoneticPr fontId="4"/>
  </si>
  <si>
    <t>人口減少や水需要の減少に伴う給水収益の減少、老朽化した施設や管路の更新費用の増大が懸念される。
持続可能な水道事業の経営のために、今後も経費の見直し等を行い、水道の更なる普及に努め、財源を確保する必要がある。</t>
    <rPh sb="0" eb="2">
      <t>ジンコウ</t>
    </rPh>
    <rPh sb="2" eb="4">
      <t>ゲンショウ</t>
    </rPh>
    <rPh sb="5" eb="6">
      <t>ミズ</t>
    </rPh>
    <rPh sb="6" eb="8">
      <t>ジュヨウ</t>
    </rPh>
    <rPh sb="9" eb="11">
      <t>ゲンショウ</t>
    </rPh>
    <rPh sb="12" eb="13">
      <t>トモナ</t>
    </rPh>
    <rPh sb="14" eb="16">
      <t>キュウスイ</t>
    </rPh>
    <rPh sb="16" eb="18">
      <t>シュウエキ</t>
    </rPh>
    <rPh sb="19" eb="21">
      <t>ゲンショウ</t>
    </rPh>
    <rPh sb="22" eb="25">
      <t>ロウキュウカ</t>
    </rPh>
    <rPh sb="27" eb="29">
      <t>シセツ</t>
    </rPh>
    <rPh sb="30" eb="32">
      <t>カンロ</t>
    </rPh>
    <rPh sb="33" eb="35">
      <t>コウシン</t>
    </rPh>
    <rPh sb="35" eb="37">
      <t>ヒヨウ</t>
    </rPh>
    <rPh sb="38" eb="40">
      <t>ゾウダイ</t>
    </rPh>
    <rPh sb="41" eb="43">
      <t>ケネン</t>
    </rPh>
    <rPh sb="48" eb="50">
      <t>ジゾク</t>
    </rPh>
    <rPh sb="50" eb="52">
      <t>カノウ</t>
    </rPh>
    <rPh sb="53" eb="55">
      <t>スイドウ</t>
    </rPh>
    <rPh sb="55" eb="57">
      <t>ジギョウ</t>
    </rPh>
    <rPh sb="58" eb="60">
      <t>ケイエイ</t>
    </rPh>
    <rPh sb="65" eb="67">
      <t>コンゴ</t>
    </rPh>
    <rPh sb="68" eb="70">
      <t>ケイヒ</t>
    </rPh>
    <rPh sb="71" eb="73">
      <t>ミナオ</t>
    </rPh>
    <rPh sb="74" eb="75">
      <t>トウ</t>
    </rPh>
    <rPh sb="76" eb="77">
      <t>オコナ</t>
    </rPh>
    <rPh sb="79" eb="81">
      <t>スイドウ</t>
    </rPh>
    <rPh sb="82" eb="83">
      <t>サラ</t>
    </rPh>
    <rPh sb="85" eb="87">
      <t>フキュウ</t>
    </rPh>
    <rPh sb="88" eb="89">
      <t>ツト</t>
    </rPh>
    <rPh sb="91" eb="93">
      <t>ザイゲン</t>
    </rPh>
    <rPh sb="94" eb="96">
      <t>カクホ</t>
    </rPh>
    <rPh sb="98" eb="10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</si>
</sst>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0.15</c:v>
                </c:pt>
                <c:pt idx="2">
                  <c:v>0.28999999999999998</c:v>
                </c:pt>
                <c:pt idx="3">
                  <c:v>0.61</c:v>
                </c:pt>
                <c:pt idx="4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25B-847D-8EBE9F7EA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8384"/>
        <c:axId val="680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06-425B-847D-8EBE9F7EA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48384"/>
        <c:axId val="68050304"/>
      </c:lineChart>
      <c:dateAx>
        <c:axId val="6804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050304"/>
        <c:crosses val="autoZero"/>
        <c:auto val="1"/>
        <c:lblOffset val="100"/>
        <c:baseTimeUnit val="years"/>
      </c:dateAx>
      <c:valAx>
        <c:axId val="680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04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66.94</c:v>
                </c:pt>
                <c:pt idx="1">
                  <c:v>63.1</c:v>
                </c:pt>
                <c:pt idx="2">
                  <c:v>63.93</c:v>
                </c:pt>
                <c:pt idx="3">
                  <c:v>63.61</c:v>
                </c:pt>
                <c:pt idx="4">
                  <c:v>64.84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62-4D22-98DF-9FEBC8AF3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31584"/>
        <c:axId val="11493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62-4D22-98DF-9FEBC8AF3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31584"/>
        <c:axId val="114937856"/>
      </c:lineChart>
      <c:dateAx>
        <c:axId val="1149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937856"/>
        <c:crosses val="autoZero"/>
        <c:auto val="1"/>
        <c:lblOffset val="100"/>
        <c:baseTimeUnit val="years"/>
      </c:dateAx>
      <c:valAx>
        <c:axId val="11493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93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83.82</c:v>
                </c:pt>
                <c:pt idx="1">
                  <c:v>88.95</c:v>
                </c:pt>
                <c:pt idx="2">
                  <c:v>84.85</c:v>
                </c:pt>
                <c:pt idx="3">
                  <c:v>82.89</c:v>
                </c:pt>
                <c:pt idx="4">
                  <c:v>80.2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3-4230-A069-B3E78EC71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05824"/>
        <c:axId val="1162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C3-4230-A069-B3E78EC71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05824"/>
        <c:axId val="116208000"/>
      </c:lineChart>
      <c:dateAx>
        <c:axId val="1162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208000"/>
        <c:crosses val="autoZero"/>
        <c:auto val="1"/>
        <c:lblOffset val="100"/>
        <c:baseTimeUnit val="years"/>
      </c:dateAx>
      <c:valAx>
        <c:axId val="1162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20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105.54</c:v>
                </c:pt>
                <c:pt idx="1">
                  <c:v>107.98</c:v>
                </c:pt>
                <c:pt idx="2">
                  <c:v>102.67</c:v>
                </c:pt>
                <c:pt idx="3">
                  <c:v>97.76</c:v>
                </c:pt>
                <c:pt idx="4">
                  <c:v>97.92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BB-4B1D-B107-62F0E3941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79072"/>
        <c:axId val="921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BB-4B1D-B107-62F0E3941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79072"/>
        <c:axId val="92189440"/>
      </c:lineChart>
      <c:dateAx>
        <c:axId val="9217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89440"/>
        <c:crosses val="autoZero"/>
        <c:auto val="1"/>
        <c:lblOffset val="100"/>
        <c:baseTimeUnit val="years"/>
      </c:dateAx>
      <c:valAx>
        <c:axId val="92189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7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30.37</c:v>
                </c:pt>
                <c:pt idx="1">
                  <c:v>44.04</c:v>
                </c:pt>
                <c:pt idx="2">
                  <c:v>45.32</c:v>
                </c:pt>
                <c:pt idx="3">
                  <c:v>46.41</c:v>
                </c:pt>
                <c:pt idx="4">
                  <c:v>47.74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2-4380-B564-DB6BF62D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4032"/>
        <c:axId val="9220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52-4380-B564-DB6BF62D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4032"/>
        <c:axId val="92206208"/>
      </c:lineChart>
      <c:dateAx>
        <c:axId val="9220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06208"/>
        <c:crosses val="autoZero"/>
        <c:auto val="1"/>
        <c:lblOffset val="100"/>
        <c:baseTimeUnit val="years"/>
      </c:dateAx>
      <c:valAx>
        <c:axId val="9220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9.24</c:v>
                </c:pt>
                <c:pt idx="1">
                  <c:v>10.87</c:v>
                </c:pt>
                <c:pt idx="2">
                  <c:v>10.81</c:v>
                </c:pt>
                <c:pt idx="3">
                  <c:v>10.61</c:v>
                </c:pt>
                <c:pt idx="4">
                  <c:v>10.35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18-49E3-8DE2-C14F3A7B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47136"/>
        <c:axId val="10673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18-49E3-8DE2-C14F3A7B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136"/>
        <c:axId val="106739200"/>
      </c:lineChart>
      <c:dateAx>
        <c:axId val="9914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39200"/>
        <c:crosses val="autoZero"/>
        <c:auto val="1"/>
        <c:lblOffset val="100"/>
        <c:baseTimeUnit val="years"/>
      </c:dateAx>
      <c:valAx>
        <c:axId val="10673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4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38.75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C-430C-BCB4-E098434A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2352"/>
        <c:axId val="10678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BC-430C-BCB4-E098434A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72352"/>
        <c:axId val="106786816"/>
      </c:lineChart>
      <c:dateAx>
        <c:axId val="1067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86816"/>
        <c:crosses val="autoZero"/>
        <c:auto val="1"/>
        <c:lblOffset val="100"/>
        <c:baseTimeUnit val="years"/>
      </c:dateAx>
      <c:valAx>
        <c:axId val="106786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494.56</c:v>
                </c:pt>
                <c:pt idx="1">
                  <c:v>226.01</c:v>
                </c:pt>
                <c:pt idx="2">
                  <c:v>190.24</c:v>
                </c:pt>
                <c:pt idx="3">
                  <c:v>151.37</c:v>
                </c:pt>
                <c:pt idx="4">
                  <c:v>164.49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8B-4F02-A41D-ECB5D573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05504"/>
        <c:axId val="1087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8B-4F02-A41D-ECB5D573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05504"/>
        <c:axId val="108736896"/>
      </c:lineChart>
      <c:dateAx>
        <c:axId val="1068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36896"/>
        <c:crosses val="autoZero"/>
        <c:auto val="1"/>
        <c:lblOffset val="100"/>
        <c:baseTimeUnit val="years"/>
      </c:dateAx>
      <c:valAx>
        <c:axId val="10873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0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237.75</c:v>
                </c:pt>
                <c:pt idx="1">
                  <c:v>229.84</c:v>
                </c:pt>
                <c:pt idx="2">
                  <c:v>234.5</c:v>
                </c:pt>
                <c:pt idx="3">
                  <c:v>239.26</c:v>
                </c:pt>
                <c:pt idx="4">
                  <c:v>235.11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18-4A19-AA80-2EF01AA8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59680"/>
        <c:axId val="10876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18-4A19-AA80-2EF01AA8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59680"/>
        <c:axId val="108761856"/>
      </c:lineChart>
      <c:dateAx>
        <c:axId val="1087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61856"/>
        <c:crosses val="autoZero"/>
        <c:auto val="1"/>
        <c:lblOffset val="100"/>
        <c:baseTimeUnit val="years"/>
      </c:dateAx>
      <c:valAx>
        <c:axId val="108761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5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89.99</c:v>
                </c:pt>
                <c:pt idx="1">
                  <c:v>92.57</c:v>
                </c:pt>
                <c:pt idx="2">
                  <c:v>88.55</c:v>
                </c:pt>
                <c:pt idx="3">
                  <c:v>85.63</c:v>
                </c:pt>
                <c:pt idx="4">
                  <c:v>86.45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D2-42DE-BEC4-EA866FD3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04096"/>
        <c:axId val="11360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D2-42DE-BEC4-EA866FD3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04096"/>
        <c:axId val="113606016"/>
      </c:lineChart>
      <c:dateAx>
        <c:axId val="1136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06016"/>
        <c:crosses val="autoZero"/>
        <c:auto val="1"/>
        <c:lblOffset val="100"/>
        <c:baseTimeUnit val="years"/>
      </c:dateAx>
      <c:valAx>
        <c:axId val="11360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267.89999999999998</c:v>
                </c:pt>
                <c:pt idx="1">
                  <c:v>261.91000000000003</c:v>
                </c:pt>
                <c:pt idx="2">
                  <c:v>271</c:v>
                </c:pt>
                <c:pt idx="3">
                  <c:v>277.73</c:v>
                </c:pt>
                <c:pt idx="4">
                  <c:v>275.2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DD-409E-9EC6-D475443F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28672"/>
        <c:axId val="1136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DD-409E-9EC6-D475443F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28672"/>
        <c:axId val="113630592"/>
      </c:lineChart>
      <c:dateAx>
        <c:axId val="1136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30592"/>
        <c:crosses val="autoZero"/>
        <c:auto val="1"/>
        <c:lblOffset val="100"/>
        <c:baseTimeUnit val="years"/>
      </c:dateAx>
      <c:valAx>
        <c:axId val="1136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52" zoomScale="85" zoomScaleNormal="8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福岡県　豊前市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A6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26040</v>
      </c>
      <c r="AM8" s="70"/>
      <c r="AN8" s="70"/>
      <c r="AO8" s="70"/>
      <c r="AP8" s="70"/>
      <c r="AQ8" s="70"/>
      <c r="AR8" s="70"/>
      <c r="AS8" s="70"/>
      <c r="AT8" s="66">
        <f>データ!$S$6</f>
        <v>111.1</v>
      </c>
      <c r="AU8" s="67"/>
      <c r="AV8" s="67"/>
      <c r="AW8" s="67"/>
      <c r="AX8" s="67"/>
      <c r="AY8" s="67"/>
      <c r="AZ8" s="67"/>
      <c r="BA8" s="67"/>
      <c r="BB8" s="69">
        <f>データ!$T$6</f>
        <v>234.38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72.16</v>
      </c>
      <c r="J10" s="67"/>
      <c r="K10" s="67"/>
      <c r="L10" s="67"/>
      <c r="M10" s="67"/>
      <c r="N10" s="67"/>
      <c r="O10" s="68"/>
      <c r="P10" s="69">
        <f>データ!$P$6</f>
        <v>69.87</v>
      </c>
      <c r="Q10" s="69"/>
      <c r="R10" s="69"/>
      <c r="S10" s="69"/>
      <c r="T10" s="69"/>
      <c r="U10" s="69"/>
      <c r="V10" s="69"/>
      <c r="W10" s="70">
        <f>データ!$Q$6</f>
        <v>4490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18066</v>
      </c>
      <c r="AM10" s="70"/>
      <c r="AN10" s="70"/>
      <c r="AO10" s="70"/>
      <c r="AP10" s="70"/>
      <c r="AQ10" s="70"/>
      <c r="AR10" s="70"/>
      <c r="AS10" s="70"/>
      <c r="AT10" s="66">
        <f>データ!$V$6</f>
        <v>16.7</v>
      </c>
      <c r="AU10" s="67"/>
      <c r="AV10" s="67"/>
      <c r="AW10" s="67"/>
      <c r="AX10" s="67"/>
      <c r="AY10" s="67"/>
      <c r="AZ10" s="67"/>
      <c r="BA10" s="67"/>
      <c r="BB10" s="69">
        <f>データ!$W$6</f>
        <v>1081.8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118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iiMQozYDM6cUAj9ebFda+ML3Y0SzYNa/arRVN/U3xwjliiWgykX6qtswHjndJIh/m8c7oZrJsXgG/s8E+jxyDQ==" saltValue="HDhIkWhbqZTkkJDexSbIsA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402141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福岡県　豊前市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非設置</v>
      </c>
      <c r="N6" s="34" t="str">
        <f t="shared" si="3"/>
        <v>-</v>
      </c>
      <c r="O6" s="34">
        <f t="shared" si="3"/>
        <v>72.16</v>
      </c>
      <c r="P6" s="34">
        <f t="shared" si="3"/>
        <v>69.87</v>
      </c>
      <c r="Q6" s="34">
        <f t="shared" si="3"/>
        <v>4490</v>
      </c>
      <c r="R6" s="34">
        <f t="shared" si="3"/>
        <v>26040</v>
      </c>
      <c r="S6" s="34">
        <f t="shared" si="3"/>
        <v>111.1</v>
      </c>
      <c r="T6" s="34">
        <f t="shared" si="3"/>
        <v>234.38</v>
      </c>
      <c r="U6" s="34">
        <f t="shared" si="3"/>
        <v>18066</v>
      </c>
      <c r="V6" s="34">
        <f t="shared" si="3"/>
        <v>16.7</v>
      </c>
      <c r="W6" s="34">
        <f t="shared" si="3"/>
        <v>1081.8</v>
      </c>
      <c r="X6" s="35">
        <f>IF(X7="",NA(),X7)</f>
        <v>105.54</v>
      </c>
      <c r="Y6" s="35">
        <f t="shared" ref="Y6:AG6" si="4">IF(Y7="",NA(),Y7)</f>
        <v>107.98</v>
      </c>
      <c r="Z6" s="35">
        <f t="shared" si="4"/>
        <v>102.67</v>
      </c>
      <c r="AA6" s="35">
        <f t="shared" si="4"/>
        <v>97.76</v>
      </c>
      <c r="AB6" s="35">
        <f t="shared" si="4"/>
        <v>97.92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5">
        <f>IF(AI7="",NA(),AI7)</f>
        <v>38.75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494.56</v>
      </c>
      <c r="AU6" s="35">
        <f t="shared" ref="AU6:BC6" si="6">IF(AU7="",NA(),AU7)</f>
        <v>226.01</v>
      </c>
      <c r="AV6" s="35">
        <f t="shared" si="6"/>
        <v>190.24</v>
      </c>
      <c r="AW6" s="35">
        <f t="shared" si="6"/>
        <v>151.37</v>
      </c>
      <c r="AX6" s="35">
        <f t="shared" si="6"/>
        <v>164.49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237.75</v>
      </c>
      <c r="BF6" s="35">
        <f t="shared" ref="BF6:BN6" si="7">IF(BF7="",NA(),BF7)</f>
        <v>229.84</v>
      </c>
      <c r="BG6" s="35">
        <f t="shared" si="7"/>
        <v>234.5</v>
      </c>
      <c r="BH6" s="35">
        <f t="shared" si="7"/>
        <v>239.26</v>
      </c>
      <c r="BI6" s="35">
        <f t="shared" si="7"/>
        <v>235.11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89.99</v>
      </c>
      <c r="BQ6" s="35">
        <f t="shared" ref="BQ6:BY6" si="8">IF(BQ7="",NA(),BQ7)</f>
        <v>92.57</v>
      </c>
      <c r="BR6" s="35">
        <f t="shared" si="8"/>
        <v>88.55</v>
      </c>
      <c r="BS6" s="35">
        <f t="shared" si="8"/>
        <v>85.63</v>
      </c>
      <c r="BT6" s="35">
        <f t="shared" si="8"/>
        <v>86.45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267.89999999999998</v>
      </c>
      <c r="CB6" s="35">
        <f t="shared" ref="CB6:CJ6" si="9">IF(CB7="",NA(),CB7)</f>
        <v>261.91000000000003</v>
      </c>
      <c r="CC6" s="35">
        <f t="shared" si="9"/>
        <v>271</v>
      </c>
      <c r="CD6" s="35">
        <f t="shared" si="9"/>
        <v>277.73</v>
      </c>
      <c r="CE6" s="35">
        <f t="shared" si="9"/>
        <v>275.2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66.94</v>
      </c>
      <c r="CM6" s="35">
        <f t="shared" ref="CM6:CU6" si="10">IF(CM7="",NA(),CM7)</f>
        <v>63.1</v>
      </c>
      <c r="CN6" s="35">
        <f t="shared" si="10"/>
        <v>63.93</v>
      </c>
      <c r="CO6" s="35">
        <f t="shared" si="10"/>
        <v>63.61</v>
      </c>
      <c r="CP6" s="35">
        <f t="shared" si="10"/>
        <v>64.84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83.82</v>
      </c>
      <c r="CX6" s="35">
        <f t="shared" ref="CX6:DF6" si="11">IF(CX7="",NA(),CX7)</f>
        <v>88.95</v>
      </c>
      <c r="CY6" s="35">
        <f t="shared" si="11"/>
        <v>84.85</v>
      </c>
      <c r="CZ6" s="35">
        <f t="shared" si="11"/>
        <v>82.89</v>
      </c>
      <c r="DA6" s="35">
        <f t="shared" si="11"/>
        <v>80.2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30.37</v>
      </c>
      <c r="DI6" s="35">
        <f t="shared" ref="DI6:DQ6" si="12">IF(DI7="",NA(),DI7)</f>
        <v>44.04</v>
      </c>
      <c r="DJ6" s="35">
        <f t="shared" si="12"/>
        <v>45.32</v>
      </c>
      <c r="DK6" s="35">
        <f t="shared" si="12"/>
        <v>46.41</v>
      </c>
      <c r="DL6" s="35">
        <f t="shared" si="12"/>
        <v>47.74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5">
        <f>IF(DS7="",NA(),DS7)</f>
        <v>9.24</v>
      </c>
      <c r="DT6" s="35">
        <f t="shared" ref="DT6:EB6" si="13">IF(DT7="",NA(),DT7)</f>
        <v>10.87</v>
      </c>
      <c r="DU6" s="35">
        <f t="shared" si="13"/>
        <v>10.81</v>
      </c>
      <c r="DV6" s="35">
        <f t="shared" si="13"/>
        <v>10.61</v>
      </c>
      <c r="DW6" s="35">
        <f t="shared" si="13"/>
        <v>10.35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5">
        <f>IF(ED7="",NA(),ED7)</f>
        <v>0.25</v>
      </c>
      <c r="EE6" s="35">
        <f t="shared" ref="EE6:EM6" si="14">IF(EE7="",NA(),EE7)</f>
        <v>0.15</v>
      </c>
      <c r="EF6" s="35">
        <f t="shared" si="14"/>
        <v>0.28999999999999998</v>
      </c>
      <c r="EG6" s="35">
        <f t="shared" si="14"/>
        <v>0.61</v>
      </c>
      <c r="EH6" s="35">
        <f t="shared" si="14"/>
        <v>0.33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402141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72.16</v>
      </c>
      <c r="P7" s="38">
        <v>69.87</v>
      </c>
      <c r="Q7" s="38">
        <v>4490</v>
      </c>
      <c r="R7" s="38">
        <v>26040</v>
      </c>
      <c r="S7" s="38">
        <v>111.1</v>
      </c>
      <c r="T7" s="38">
        <v>234.38</v>
      </c>
      <c r="U7" s="38">
        <v>18066</v>
      </c>
      <c r="V7" s="38">
        <v>16.7</v>
      </c>
      <c r="W7" s="38">
        <v>1081.8</v>
      </c>
      <c r="X7" s="38">
        <v>105.54</v>
      </c>
      <c r="Y7" s="38">
        <v>107.98</v>
      </c>
      <c r="Z7" s="38">
        <v>102.67</v>
      </c>
      <c r="AA7" s="38">
        <v>97.76</v>
      </c>
      <c r="AB7" s="38">
        <v>97.92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38.75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494.56</v>
      </c>
      <c r="AU7" s="38">
        <v>226.01</v>
      </c>
      <c r="AV7" s="38">
        <v>190.24</v>
      </c>
      <c r="AW7" s="38">
        <v>151.37</v>
      </c>
      <c r="AX7" s="38">
        <v>164.49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237.75</v>
      </c>
      <c r="BF7" s="38">
        <v>229.84</v>
      </c>
      <c r="BG7" s="38">
        <v>234.5</v>
      </c>
      <c r="BH7" s="38">
        <v>239.26</v>
      </c>
      <c r="BI7" s="38">
        <v>235.11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89.99</v>
      </c>
      <c r="BQ7" s="38">
        <v>92.57</v>
      </c>
      <c r="BR7" s="38">
        <v>88.55</v>
      </c>
      <c r="BS7" s="38">
        <v>85.63</v>
      </c>
      <c r="BT7" s="38">
        <v>86.45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267.89999999999998</v>
      </c>
      <c r="CB7" s="38">
        <v>261.91000000000003</v>
      </c>
      <c r="CC7" s="38">
        <v>271</v>
      </c>
      <c r="CD7" s="38">
        <v>277.73</v>
      </c>
      <c r="CE7" s="38">
        <v>275.2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66.94</v>
      </c>
      <c r="CM7" s="38">
        <v>63.1</v>
      </c>
      <c r="CN7" s="38">
        <v>63.93</v>
      </c>
      <c r="CO7" s="38">
        <v>63.61</v>
      </c>
      <c r="CP7" s="38">
        <v>64.84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83.82</v>
      </c>
      <c r="CX7" s="38">
        <v>88.95</v>
      </c>
      <c r="CY7" s="38">
        <v>84.85</v>
      </c>
      <c r="CZ7" s="38">
        <v>82.89</v>
      </c>
      <c r="DA7" s="38">
        <v>80.2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30.37</v>
      </c>
      <c r="DI7" s="38">
        <v>44.04</v>
      </c>
      <c r="DJ7" s="38">
        <v>45.32</v>
      </c>
      <c r="DK7" s="38">
        <v>46.41</v>
      </c>
      <c r="DL7" s="38">
        <v>47.74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9.24</v>
      </c>
      <c r="DT7" s="38">
        <v>10.87</v>
      </c>
      <c r="DU7" s="38">
        <v>10.81</v>
      </c>
      <c r="DV7" s="38">
        <v>10.61</v>
      </c>
      <c r="DW7" s="38">
        <v>10.35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0.25</v>
      </c>
      <c r="EE7" s="38">
        <v>0.15</v>
      </c>
      <c r="EF7" s="38">
        <v>0.28999999999999998</v>
      </c>
      <c r="EG7" s="38">
        <v>0.61</v>
      </c>
      <c r="EH7" s="38">
        <v>0.33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末廣 悠人</cp:lastModifiedBy>
  <cp:lastPrinted>2019-02-26T01:47:04Z</cp:lastPrinted>
  <dcterms:created xsi:type="dcterms:W3CDTF">2018-12-03T08:37:48Z</dcterms:created>
  <dcterms:modified xsi:type="dcterms:W3CDTF">2019-02-26T01:47:07Z</dcterms:modified>
</cp:coreProperties>
</file>