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 calcOnSave="0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Q6" i="5"/>
  <c r="P6" i="5"/>
  <c r="P10" i="4" s="1"/>
  <c r="O6" i="5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<sst xmlns="http://schemas.openxmlformats.org/spreadsheetml/2006/main" count="232" uniqueCount="120">
  <si>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</si>
  <si>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</si>
  <si>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</si>
  <si>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</si>
  <si>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</si>
  <si>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</si>
  <si>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</si>
  <si>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</si>
  <si>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</si>
  <si>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</si>
  <si>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</si>
  <si>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</si>
  <si>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</si>
  <si>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</si>
  <si>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</si>
  <si>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</si>
  <si>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</si>
  <si>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</si>
  <si>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</si>
  <si>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</si>
  <si>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</si>
  <si>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</si>
  <si>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</si>
  <si>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</si>
  <si>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</si>
  <si>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</si>
  <si>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</si>
  <si>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</si>
  <si>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</si>
  <si>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</si>
  <si>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</si>
  <si>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</si>
  <si>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</si>
  <si>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</si>
  <si>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</si>
  <si>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</si>
  <si>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</si>
  <si>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</si>
  <si>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</si>
  <si>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</si>
  <si>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</si>
  <si>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</si>
  <si>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</si>
  <si>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</si>
  <si>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</si>
  <si>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</si>
  <si>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</si>
  <si>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</si>
  <si>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</si>
  <si>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</si>
  <si>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</si>
  <si>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</si>
  <si>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</si>
  <si>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</si>
  <si>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</si>
  <si>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</si>
  <si>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</si>
  <si>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</si>
  <si>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</si>
  <si>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</si>
  <si>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</si>
  <si>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</si>
  <si>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</si>
  <si>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</si>
  <si>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</si>
  <si>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</si>
  <si>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</si>
  <si>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</si>
  <si>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</si>
  <si>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</si>
  <si>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</si>
  <si>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</si>
  <si>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</si>
  <si>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</si>
  <si>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</si>
  <si>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</si>
  <si>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</si>
  <si>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</si>
  <si>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</si>
  <si>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</si>
  <si>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</si>
  <si>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</si>
  <si>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</si>
  <si>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</si>
  <si>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</si>
  <si>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</si>
  <si>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</si>
  <si>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</si>
  <si>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</si>
  <si>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</si>
  <si>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</si>
  <si>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</si>
  <si>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</si>
  <si>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</si>
  <si>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</si>
  <si>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</si>
  <si>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</si>
  <si>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</si>
  <si>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</si>
  <si>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</si>
  <si>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</si>
  <si>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</si>
  <si>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</si>
  <si>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</si>
  <si>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</si>
  <si>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福岡県　豊前市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</si>
  <si>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</si>
  <si>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</si>
  <si>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</si>
  <si>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</si>
  <si>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</si>
  <si>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</si>
  <si>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</si>
  <si>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</si>
  <si>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</si>
  <si>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</si>
  <si>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</si>
  <si>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 xml:space="preserve">経常収支比率が100％を下回り、28年度は赤字となった。
主要な収入である給水収益の減少、及び一般会計からの補助金が減少した事が原因である。
給水原価は類似団体平均値と比較すると高く、また、料金回収率は100％を下回っており、供給単価以上の給水原価となっている。
今後は、水道の普及を進め給水収益を確保し収益の増大を図ること、また、経費の更なる削減に努める必要がある。
</t>
    <rPh sb="0" eb="2">
      <t>ケイジョウ</t>
    </rPh>
    <rPh sb="2" eb="4">
      <t>シュウシ</t>
    </rPh>
    <rPh sb="4" eb="6">
      <t>ヒリツ</t>
    </rPh>
    <rPh sb="12" eb="14">
      <t>シタマワ</t>
    </rPh>
    <rPh sb="18" eb="20">
      <t>ネンド</t>
    </rPh>
    <rPh sb="21" eb="23">
      <t>アカジ</t>
    </rPh>
    <rPh sb="29" eb="31">
      <t>シュヨウ</t>
    </rPh>
    <rPh sb="32" eb="34">
      <t>シュウニュウ</t>
    </rPh>
    <rPh sb="37" eb="39">
      <t>キュウスイ</t>
    </rPh>
    <rPh sb="39" eb="41">
      <t>シュウエキ</t>
    </rPh>
    <rPh sb="42" eb="44">
      <t>ゲンショウ</t>
    </rPh>
    <rPh sb="45" eb="46">
      <t>オヨ</t>
    </rPh>
    <rPh sb="47" eb="49">
      <t>イッパン</t>
    </rPh>
    <rPh sb="49" eb="51">
      <t>カイケイ</t>
    </rPh>
    <rPh sb="54" eb="57">
      <t>ホジョキン</t>
    </rPh>
    <rPh sb="58" eb="60">
      <t>ゲンショウ</t>
    </rPh>
    <rPh sb="62" eb="63">
      <t>コト</t>
    </rPh>
    <rPh sb="64" eb="66">
      <t>ゲンイン</t>
    </rPh>
    <rPh sb="95" eb="97">
      <t>リョウキン</t>
    </rPh>
    <rPh sb="97" eb="99">
      <t>カイシュウ</t>
    </rPh>
    <rPh sb="99" eb="100">
      <t>リツ</t>
    </rPh>
    <rPh sb="106" eb="108">
      <t>シタマワ</t>
    </rPh>
    <rPh sb="136" eb="138">
      <t>スイドウ</t>
    </rPh>
    <rPh sb="139" eb="141">
      <t>フキュウ</t>
    </rPh>
    <rPh sb="142" eb="143">
      <t>スス</t>
    </rPh>
    <rPh sb="144" eb="146">
      <t>キュウスイ</t>
    </rPh>
    <rPh sb="146" eb="148">
      <t>シュウエキ</t>
    </rPh>
    <rPh sb="149" eb="151">
      <t>カクホ</t>
    </rPh>
    <rPh sb="152" eb="154">
      <t>シュウエキ</t>
    </rPh>
    <rPh sb="155" eb="157">
      <t>ゾウダイ</t>
    </rPh>
    <rPh sb="158" eb="159">
      <t>ハカ</t>
    </rPh>
    <rPh sb="166" eb="168">
      <t>ケイヒ</t>
    </rPh>
    <rPh sb="169" eb="170">
      <t>サラ</t>
    </rPh>
    <rPh sb="172" eb="174">
      <t>サクゲン</t>
    </rPh>
    <rPh sb="175" eb="176">
      <t>ツト</t>
    </rPh>
    <rPh sb="178" eb="180">
      <t>ヒツヨウ</t>
    </rPh>
    <phoneticPr fontId="4"/>
  </si>
  <si>
    <t>管路経年化率は、類似団体平均値と比較すると低くはなったが、管路更新率は0.61％と低く、管路の老朽化が今後も進行していくと考えられる。
また、有収率が下がって来ているが、老朽管からの漏水が要因の1つと考えられる。
引き続き耐震化を含めた老朽管更新を進めていく必要がある。</t>
    <rPh sb="0" eb="2">
      <t>カンロ</t>
    </rPh>
    <rPh sb="2" eb="5">
      <t>ケイネンカ</t>
    </rPh>
    <rPh sb="5" eb="6">
      <t>リツ</t>
    </rPh>
    <rPh sb="8" eb="10">
      <t>ルイジ</t>
    </rPh>
    <rPh sb="10" eb="12">
      <t>ダンタイ</t>
    </rPh>
    <rPh sb="12" eb="15">
      <t>ヘイキンチ</t>
    </rPh>
    <rPh sb="16" eb="18">
      <t>ヒカク</t>
    </rPh>
    <rPh sb="21" eb="22">
      <t>ヒク</t>
    </rPh>
    <rPh sb="29" eb="31">
      <t>カンロ</t>
    </rPh>
    <rPh sb="31" eb="33">
      <t>コウシン</t>
    </rPh>
    <rPh sb="33" eb="34">
      <t>リツ</t>
    </rPh>
    <rPh sb="41" eb="42">
      <t>ヒク</t>
    </rPh>
    <rPh sb="44" eb="46">
      <t>カンロ</t>
    </rPh>
    <rPh sb="47" eb="50">
      <t>ロウキュウカ</t>
    </rPh>
    <rPh sb="51" eb="53">
      <t>コンゴ</t>
    </rPh>
    <rPh sb="54" eb="56">
      <t>シンコウ</t>
    </rPh>
    <rPh sb="61" eb="62">
      <t>カンガ</t>
    </rPh>
    <rPh sb="73" eb="74">
      <t>リツ</t>
    </rPh>
    <rPh sb="75" eb="76">
      <t>サ</t>
    </rPh>
    <rPh sb="79" eb="80">
      <t>キ</t>
    </rPh>
    <rPh sb="85" eb="87">
      <t>ロウキュウ</t>
    </rPh>
    <rPh sb="87" eb="88">
      <t>カン</t>
    </rPh>
    <rPh sb="91" eb="93">
      <t>ロウスイ</t>
    </rPh>
    <rPh sb="94" eb="96">
      <t>ヨウイン</t>
    </rPh>
    <rPh sb="100" eb="101">
      <t>カンガ</t>
    </rPh>
    <rPh sb="107" eb="108">
      <t>ヒ</t>
    </rPh>
    <rPh sb="109" eb="110">
      <t>ツヅ</t>
    </rPh>
    <rPh sb="111" eb="114">
      <t>タイシンカ</t>
    </rPh>
    <rPh sb="115" eb="116">
      <t>フク</t>
    </rPh>
    <rPh sb="118" eb="120">
      <t>ロウキュウ</t>
    </rPh>
    <rPh sb="120" eb="121">
      <t>カン</t>
    </rPh>
    <rPh sb="121" eb="123">
      <t>コウシン</t>
    </rPh>
    <rPh sb="124" eb="125">
      <t>スス</t>
    </rPh>
    <rPh sb="129" eb="131">
      <t>ヒツヨウ</t>
    </rPh>
    <phoneticPr fontId="4"/>
  </si>
  <si>
    <t>人口減少や水需要の減少に伴う給水収益の減少、また、老朽化する施設・管路等の更新による経費の増加が懸念される。
今年度は赤字決算となったため、財源確保のために経費の見直しや削減を行い、水道の更なる普及に努め、また、計画的に施設や老朽管の更新を行うことで、持続可能な水道事業の経営に努める必要がある。</t>
    <rPh sb="0" eb="2">
      <t>ジンコウ</t>
    </rPh>
    <rPh sb="2" eb="4">
      <t>ゲンショウ</t>
    </rPh>
    <rPh sb="5" eb="6">
      <t>ミズ</t>
    </rPh>
    <rPh sb="6" eb="8">
      <t>ジュヨウ</t>
    </rPh>
    <rPh sb="9" eb="11">
      <t>ゲンショウ</t>
    </rPh>
    <rPh sb="12" eb="13">
      <t>トモナ</t>
    </rPh>
    <rPh sb="14" eb="16">
      <t>キュウスイ</t>
    </rPh>
    <rPh sb="16" eb="18">
      <t>シュウエキ</t>
    </rPh>
    <rPh sb="19" eb="21">
      <t>ゲンショウ</t>
    </rPh>
    <rPh sb="25" eb="28">
      <t>ロウキュウカ</t>
    </rPh>
    <rPh sb="30" eb="32">
      <t>シセツ</t>
    </rPh>
    <rPh sb="33" eb="35">
      <t>カンロ</t>
    </rPh>
    <rPh sb="35" eb="36">
      <t>トウ</t>
    </rPh>
    <rPh sb="37" eb="39">
      <t>コウシン</t>
    </rPh>
    <rPh sb="42" eb="44">
      <t>ケイヒ</t>
    </rPh>
    <rPh sb="45" eb="47">
      <t>ゾウカ</t>
    </rPh>
    <rPh sb="48" eb="50">
      <t>ケネン</t>
    </rPh>
    <rPh sb="55" eb="58">
      <t>コンネンド</t>
    </rPh>
    <rPh sb="59" eb="61">
      <t>アカジ</t>
    </rPh>
    <rPh sb="61" eb="63">
      <t>ケッサン</t>
    </rPh>
    <rPh sb="70" eb="72">
      <t>ザイゲン</t>
    </rPh>
    <rPh sb="72" eb="74">
      <t>カクホ</t>
    </rPh>
    <rPh sb="81" eb="83">
      <t>ミナオ</t>
    </rPh>
    <rPh sb="88" eb="89">
      <t>オコナ</t>
    </rPh>
    <rPh sb="91" eb="93">
      <t>スイドウ</t>
    </rPh>
    <rPh sb="94" eb="95">
      <t>サラ</t>
    </rPh>
    <rPh sb="97" eb="99">
      <t>フキュウ</t>
    </rPh>
    <rPh sb="100" eb="101">
      <t>ツト</t>
    </rPh>
    <rPh sb="106" eb="109">
      <t>ケイカクテキ</t>
    </rPh>
    <rPh sb="110" eb="112">
      <t>シセツ</t>
    </rPh>
    <rPh sb="113" eb="115">
      <t>ロウキュウ</t>
    </rPh>
    <rPh sb="115" eb="116">
      <t>カン</t>
    </rPh>
    <rPh sb="117" eb="119">
      <t>コウシン</t>
    </rPh>
    <rPh sb="120" eb="121">
      <t>オコナ</t>
    </rPh>
    <rPh sb="126" eb="128">
      <t>ジゾク</t>
    </rPh>
    <rPh sb="128" eb="130">
      <t>カノウ</t>
    </rPh>
    <rPh sb="131" eb="133">
      <t>スイドウ</t>
    </rPh>
    <rPh sb="133" eb="135">
      <t>ジギョウ</t>
    </rPh>
    <rPh sb="136" eb="138">
      <t>ケイエイ</t>
    </rPh>
    <rPh sb="139" eb="140">
      <t>ツト</t>
    </rPh>
    <rPh sb="142" eb="14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</si>
</sst>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0.25</c:v>
                </c:pt>
                <c:pt idx="2">
                  <c:v>0.15</c:v>
                </c:pt>
                <c:pt idx="3">
                  <c:v>0.28999999999999998</c:v>
                </c:pt>
                <c:pt idx="4">
                  <c:v>0.61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44288"/>
        <c:axId val="7564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0.67</c:v>
                </c:pt>
                <c:pt idx="2">
                  <c:v>0.66</c:v>
                </c:pt>
                <c:pt idx="3">
                  <c:v>0.99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44288"/>
        <c:axId val="75649792"/>
      </c:lineChart>
      <c:dateAx>
        <c:axId val="7564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649792"/>
        <c:crosses val="autoZero"/>
        <c:auto val="1"/>
        <c:lblOffset val="100"/>
        <c:baseTimeUnit val="years"/>
      </c:dateAx>
      <c:valAx>
        <c:axId val="7564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64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64.010000000000005</c:v>
                </c:pt>
                <c:pt idx="1">
                  <c:v>66.94</c:v>
                </c:pt>
                <c:pt idx="2">
                  <c:v>63.1</c:v>
                </c:pt>
                <c:pt idx="3">
                  <c:v>63.93</c:v>
                </c:pt>
                <c:pt idx="4">
                  <c:v>63.61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34560"/>
        <c:axId val="8485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55.68</c:v>
                </c:pt>
                <c:pt idx="1">
                  <c:v>55.64</c:v>
                </c:pt>
                <c:pt idx="2">
                  <c:v>55.13</c:v>
                </c:pt>
                <c:pt idx="3">
                  <c:v>54.77</c:v>
                </c:pt>
                <c:pt idx="4">
                  <c:v>54.92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34560"/>
        <c:axId val="84853120"/>
      </c:lineChart>
      <c:dateAx>
        <c:axId val="84834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853120"/>
        <c:crosses val="autoZero"/>
        <c:auto val="1"/>
        <c:lblOffset val="100"/>
        <c:baseTimeUnit val="years"/>
      </c:dateAx>
      <c:valAx>
        <c:axId val="8485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834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87.29</c:v>
                </c:pt>
                <c:pt idx="1">
                  <c:v>83.82</c:v>
                </c:pt>
                <c:pt idx="2">
                  <c:v>88.95</c:v>
                </c:pt>
                <c:pt idx="3">
                  <c:v>84.85</c:v>
                </c:pt>
                <c:pt idx="4">
                  <c:v>82.89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98144"/>
        <c:axId val="8620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83.18</c:v>
                </c:pt>
                <c:pt idx="1">
                  <c:v>83.09</c:v>
                </c:pt>
                <c:pt idx="2">
                  <c:v>83</c:v>
                </c:pt>
                <c:pt idx="3">
                  <c:v>82.89</c:v>
                </c:pt>
                <c:pt idx="4">
                  <c:v>82.66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98144"/>
        <c:axId val="86200320"/>
      </c:lineChart>
      <c:dateAx>
        <c:axId val="861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00320"/>
        <c:crosses val="autoZero"/>
        <c:auto val="1"/>
        <c:lblOffset val="100"/>
        <c:baseTimeUnit val="years"/>
      </c:dateAx>
      <c:valAx>
        <c:axId val="8620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1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109.08</c:v>
                </c:pt>
                <c:pt idx="1">
                  <c:v>105.54</c:v>
                </c:pt>
                <c:pt idx="2">
                  <c:v>107.98</c:v>
                </c:pt>
                <c:pt idx="3">
                  <c:v>102.67</c:v>
                </c:pt>
                <c:pt idx="4">
                  <c:v>97.76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87424"/>
        <c:axId val="7568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107.57</c:v>
                </c:pt>
                <c:pt idx="1">
                  <c:v>106.55</c:v>
                </c:pt>
                <c:pt idx="2">
                  <c:v>110.01</c:v>
                </c:pt>
                <c:pt idx="3">
                  <c:v>111.21</c:v>
                </c:pt>
                <c:pt idx="4">
                  <c:v>111.71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87424"/>
        <c:axId val="75689344"/>
      </c:lineChart>
      <c:dateAx>
        <c:axId val="7568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689344"/>
        <c:crosses val="autoZero"/>
        <c:auto val="1"/>
        <c:lblOffset val="100"/>
        <c:baseTimeUnit val="years"/>
      </c:dateAx>
      <c:valAx>
        <c:axId val="75689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68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29.64</c:v>
                </c:pt>
                <c:pt idx="1">
                  <c:v>30.37</c:v>
                </c:pt>
                <c:pt idx="2">
                  <c:v>44.04</c:v>
                </c:pt>
                <c:pt idx="3">
                  <c:v>45.32</c:v>
                </c:pt>
                <c:pt idx="4">
                  <c:v>46.41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82848"/>
        <c:axId val="8438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38.07</c:v>
                </c:pt>
                <c:pt idx="1">
                  <c:v>39.06</c:v>
                </c:pt>
                <c:pt idx="2">
                  <c:v>46.66</c:v>
                </c:pt>
                <c:pt idx="3">
                  <c:v>47.46</c:v>
                </c:pt>
                <c:pt idx="4">
                  <c:v>48.49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82848"/>
        <c:axId val="84384768"/>
      </c:lineChart>
      <c:dateAx>
        <c:axId val="8438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84768"/>
        <c:crosses val="autoZero"/>
        <c:auto val="1"/>
        <c:lblOffset val="100"/>
        <c:baseTimeUnit val="years"/>
      </c:dateAx>
      <c:valAx>
        <c:axId val="8438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38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9.35</c:v>
                </c:pt>
                <c:pt idx="1">
                  <c:v>9.24</c:v>
                </c:pt>
                <c:pt idx="2">
                  <c:v>10.87</c:v>
                </c:pt>
                <c:pt idx="3">
                  <c:v>10.81</c:v>
                </c:pt>
                <c:pt idx="4">
                  <c:v>10.61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76672"/>
        <c:axId val="8447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7.73</c:v>
                </c:pt>
                <c:pt idx="1">
                  <c:v>8.8699999999999992</c:v>
                </c:pt>
                <c:pt idx="2">
                  <c:v>9.85</c:v>
                </c:pt>
                <c:pt idx="3">
                  <c:v>9.7100000000000009</c:v>
                </c:pt>
                <c:pt idx="4">
                  <c:v>12.79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76672"/>
        <c:axId val="84478592"/>
      </c:lineChart>
      <c:dateAx>
        <c:axId val="84476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78592"/>
        <c:crosses val="autoZero"/>
        <c:auto val="1"/>
        <c:lblOffset val="100"/>
        <c:baseTimeUnit val="years"/>
      </c:dateAx>
      <c:valAx>
        <c:axId val="8447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76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45.13</c:v>
                </c:pt>
                <c:pt idx="1">
                  <c:v>38.75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35936"/>
        <c:axId val="84538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9.34</c:v>
                </c:pt>
                <c:pt idx="1">
                  <c:v>9.56</c:v>
                </c:pt>
                <c:pt idx="2">
                  <c:v>2.8</c:v>
                </c:pt>
                <c:pt idx="3">
                  <c:v>1.93</c:v>
                </c:pt>
                <c:pt idx="4">
                  <c:v>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35936"/>
        <c:axId val="84538112"/>
      </c:lineChart>
      <c:dateAx>
        <c:axId val="84535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538112"/>
        <c:crosses val="autoZero"/>
        <c:auto val="1"/>
        <c:lblOffset val="100"/>
        <c:baseTimeUnit val="years"/>
      </c:dateAx>
      <c:valAx>
        <c:axId val="84538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535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343.31</c:v>
                </c:pt>
                <c:pt idx="1">
                  <c:v>494.56</c:v>
                </c:pt>
                <c:pt idx="2">
                  <c:v>226.01</c:v>
                </c:pt>
                <c:pt idx="3">
                  <c:v>190.24</c:v>
                </c:pt>
                <c:pt idx="4">
                  <c:v>151.37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33856"/>
        <c:axId val="8464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915.5</c:v>
                </c:pt>
                <c:pt idx="1">
                  <c:v>963.24</c:v>
                </c:pt>
                <c:pt idx="2">
                  <c:v>381.53</c:v>
                </c:pt>
                <c:pt idx="3">
                  <c:v>391.54</c:v>
                </c:pt>
                <c:pt idx="4">
                  <c:v>384.34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33856"/>
        <c:axId val="84640128"/>
      </c:lineChart>
      <c:dateAx>
        <c:axId val="8463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640128"/>
        <c:crosses val="autoZero"/>
        <c:auto val="1"/>
        <c:lblOffset val="100"/>
        <c:baseTimeUnit val="years"/>
      </c:dateAx>
      <c:valAx>
        <c:axId val="84640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63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244.64</c:v>
                </c:pt>
                <c:pt idx="1">
                  <c:v>237.75</c:v>
                </c:pt>
                <c:pt idx="2">
                  <c:v>229.84</c:v>
                </c:pt>
                <c:pt idx="3">
                  <c:v>234.5</c:v>
                </c:pt>
                <c:pt idx="4">
                  <c:v>239.26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78144"/>
        <c:axId val="8468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404.78</c:v>
                </c:pt>
                <c:pt idx="1">
                  <c:v>400.38</c:v>
                </c:pt>
                <c:pt idx="2">
                  <c:v>393.27</c:v>
                </c:pt>
                <c:pt idx="3">
                  <c:v>386.97</c:v>
                </c:pt>
                <c:pt idx="4">
                  <c:v>380.58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8144"/>
        <c:axId val="84680064"/>
      </c:lineChart>
      <c:dateAx>
        <c:axId val="8467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680064"/>
        <c:crosses val="autoZero"/>
        <c:auto val="1"/>
        <c:lblOffset val="100"/>
        <c:baseTimeUnit val="years"/>
      </c:dateAx>
      <c:valAx>
        <c:axId val="84680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67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92.1</c:v>
                </c:pt>
                <c:pt idx="1">
                  <c:v>89.99</c:v>
                </c:pt>
                <c:pt idx="2">
                  <c:v>92.57</c:v>
                </c:pt>
                <c:pt idx="3">
                  <c:v>88.55</c:v>
                </c:pt>
                <c:pt idx="4">
                  <c:v>85.63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04640"/>
        <c:axId val="8472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98.07</c:v>
                </c:pt>
                <c:pt idx="1">
                  <c:v>96.56</c:v>
                </c:pt>
                <c:pt idx="2">
                  <c:v>100.47</c:v>
                </c:pt>
                <c:pt idx="3">
                  <c:v>101.72</c:v>
                </c:pt>
                <c:pt idx="4">
                  <c:v>102.38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04640"/>
        <c:axId val="84723200"/>
      </c:lineChart>
      <c:dateAx>
        <c:axId val="8470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723200"/>
        <c:crosses val="autoZero"/>
        <c:auto val="1"/>
        <c:lblOffset val="100"/>
        <c:baseTimeUnit val="years"/>
      </c:dateAx>
      <c:valAx>
        <c:axId val="8472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70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262.08</c:v>
                </c:pt>
                <c:pt idx="1">
                  <c:v>267.89999999999998</c:v>
                </c:pt>
                <c:pt idx="2">
                  <c:v>261.91000000000003</c:v>
                </c:pt>
                <c:pt idx="3">
                  <c:v>271</c:v>
                </c:pt>
                <c:pt idx="4">
                  <c:v>277.73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18560"/>
        <c:axId val="8482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172.26</c:v>
                </c:pt>
                <c:pt idx="1">
                  <c:v>177.14</c:v>
                </c:pt>
                <c:pt idx="2">
                  <c:v>169.82</c:v>
                </c:pt>
                <c:pt idx="3">
                  <c:v>168.2</c:v>
                </c:pt>
                <c:pt idx="4">
                  <c:v>168.67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8560"/>
        <c:axId val="84820736"/>
      </c:lineChart>
      <c:dateAx>
        <c:axId val="8481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820736"/>
        <c:crosses val="autoZero"/>
        <c:auto val="1"/>
        <c:lblOffset val="100"/>
        <c:baseTimeUnit val="years"/>
      </c:dateAx>
      <c:valAx>
        <c:axId val="8482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81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E1" zoomScale="90" zoomScaleNormal="90" workbookViewId="0">
      <selection activeCell="BL66" sqref="BL66:BZ82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福岡県　豊前市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A6</v>
      </c>
      <c r="X8" s="83"/>
      <c r="Y8" s="83"/>
      <c r="Z8" s="83"/>
      <c r="AA8" s="83"/>
      <c r="AB8" s="83"/>
      <c r="AC8" s="83"/>
      <c r="AD8" s="84" t="s">
        <v>116</v>
      </c>
      <c r="AE8" s="84"/>
      <c r="AF8" s="84"/>
      <c r="AG8" s="84"/>
      <c r="AH8" s="84"/>
      <c r="AI8" s="84"/>
      <c r="AJ8" s="84"/>
      <c r="AK8" s="5"/>
      <c r="AL8" s="71">
        <f>データ!$R$6</f>
        <v>26375</v>
      </c>
      <c r="AM8" s="71"/>
      <c r="AN8" s="71"/>
      <c r="AO8" s="71"/>
      <c r="AP8" s="71"/>
      <c r="AQ8" s="71"/>
      <c r="AR8" s="71"/>
      <c r="AS8" s="71"/>
      <c r="AT8" s="67">
        <f>データ!$S$6</f>
        <v>111.1</v>
      </c>
      <c r="AU8" s="68"/>
      <c r="AV8" s="68"/>
      <c r="AW8" s="68"/>
      <c r="AX8" s="68"/>
      <c r="AY8" s="68"/>
      <c r="AZ8" s="68"/>
      <c r="BA8" s="68"/>
      <c r="BB8" s="70">
        <f>データ!$T$6</f>
        <v>237.4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70.5</v>
      </c>
      <c r="J10" s="68"/>
      <c r="K10" s="68"/>
      <c r="L10" s="68"/>
      <c r="M10" s="68"/>
      <c r="N10" s="68"/>
      <c r="O10" s="69"/>
      <c r="P10" s="70">
        <f>データ!$P$6</f>
        <v>68.88</v>
      </c>
      <c r="Q10" s="70"/>
      <c r="R10" s="70"/>
      <c r="S10" s="70"/>
      <c r="T10" s="70"/>
      <c r="U10" s="70"/>
      <c r="V10" s="70"/>
      <c r="W10" s="71">
        <f>データ!$Q$6</f>
        <v>4490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18020</v>
      </c>
      <c r="AM10" s="71"/>
      <c r="AN10" s="71"/>
      <c r="AO10" s="71"/>
      <c r="AP10" s="71"/>
      <c r="AQ10" s="71"/>
      <c r="AR10" s="71"/>
      <c r="AS10" s="71"/>
      <c r="AT10" s="67">
        <f>データ!$V$6</f>
        <v>16.7</v>
      </c>
      <c r="AU10" s="68"/>
      <c r="AV10" s="68"/>
      <c r="AW10" s="68"/>
      <c r="AX10" s="68"/>
      <c r="AY10" s="68"/>
      <c r="AZ10" s="68"/>
      <c r="BA10" s="68"/>
      <c r="BB10" s="70">
        <f>データ!$W$6</f>
        <v>1079.04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118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119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402141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福岡県　豊前市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>
        <f t="shared" si="3"/>
        <v>0</v>
      </c>
      <c r="N6" s="35" t="str">
        <f t="shared" si="3"/>
        <v>-</v>
      </c>
      <c r="O6" s="35">
        <f t="shared" si="3"/>
        <v>70.5</v>
      </c>
      <c r="P6" s="35">
        <f t="shared" si="3"/>
        <v>68.88</v>
      </c>
      <c r="Q6" s="35">
        <f t="shared" si="3"/>
        <v>4490</v>
      </c>
      <c r="R6" s="35">
        <f t="shared" si="3"/>
        <v>26375</v>
      </c>
      <c r="S6" s="35">
        <f t="shared" si="3"/>
        <v>111.1</v>
      </c>
      <c r="T6" s="35">
        <f t="shared" si="3"/>
        <v>237.4</v>
      </c>
      <c r="U6" s="35">
        <f t="shared" si="3"/>
        <v>18020</v>
      </c>
      <c r="V6" s="35">
        <f t="shared" si="3"/>
        <v>16.7</v>
      </c>
      <c r="W6" s="35">
        <f t="shared" si="3"/>
        <v>1079.04</v>
      </c>
      <c r="X6" s="36">
        <f>IF(X7="",NA(),X7)</f>
        <v>109.08</v>
      </c>
      <c r="Y6" s="36">
        <f t="shared" ref="Y6:AG6" si="4">IF(Y7="",NA(),Y7)</f>
        <v>105.54</v>
      </c>
      <c r="Z6" s="36">
        <f t="shared" si="4"/>
        <v>107.98</v>
      </c>
      <c r="AA6" s="36">
        <f t="shared" si="4"/>
        <v>102.67</v>
      </c>
      <c r="AB6" s="36">
        <f t="shared" si="4"/>
        <v>97.76</v>
      </c>
      <c r="AC6" s="36">
        <f t="shared" si="4"/>
        <v>107.57</v>
      </c>
      <c r="AD6" s="36">
        <f t="shared" si="4"/>
        <v>106.55</v>
      </c>
      <c r="AE6" s="36">
        <f t="shared" si="4"/>
        <v>110.01</v>
      </c>
      <c r="AF6" s="36">
        <f t="shared" si="4"/>
        <v>111.21</v>
      </c>
      <c r="AG6" s="36">
        <f t="shared" si="4"/>
        <v>111.71</v>
      </c>
      <c r="AH6" s="35" t="str">
        <f>IF(AH7="","",IF(AH7="-","【-】","【"&amp;SUBSTITUTE(TEXT(AH7,"#,##0.00"),"-","△")&amp;"】"))</f>
        <v>【114.35】</v>
      </c>
      <c r="AI6" s="36">
        <f>IF(AI7="",NA(),AI7)</f>
        <v>45.13</v>
      </c>
      <c r="AJ6" s="36">
        <f t="shared" ref="AJ6:AR6" si="5">IF(AJ7="",NA(),AJ7)</f>
        <v>38.75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9.34</v>
      </c>
      <c r="AO6" s="36">
        <f t="shared" si="5"/>
        <v>9.56</v>
      </c>
      <c r="AP6" s="36">
        <f t="shared" si="5"/>
        <v>2.8</v>
      </c>
      <c r="AQ6" s="36">
        <f t="shared" si="5"/>
        <v>1.93</v>
      </c>
      <c r="AR6" s="36">
        <f t="shared" si="5"/>
        <v>1.72</v>
      </c>
      <c r="AS6" s="35" t="str">
        <f>IF(AS7="","",IF(AS7="-","【-】","【"&amp;SUBSTITUTE(TEXT(AS7,"#,##0.00"),"-","△")&amp;"】"))</f>
        <v>【0.79】</v>
      </c>
      <c r="AT6" s="36">
        <f>IF(AT7="",NA(),AT7)</f>
        <v>343.31</v>
      </c>
      <c r="AU6" s="36">
        <f t="shared" ref="AU6:BC6" si="6">IF(AU7="",NA(),AU7)</f>
        <v>494.56</v>
      </c>
      <c r="AV6" s="36">
        <f t="shared" si="6"/>
        <v>226.01</v>
      </c>
      <c r="AW6" s="36">
        <f t="shared" si="6"/>
        <v>190.24</v>
      </c>
      <c r="AX6" s="36">
        <f t="shared" si="6"/>
        <v>151.37</v>
      </c>
      <c r="AY6" s="36">
        <f t="shared" si="6"/>
        <v>915.5</v>
      </c>
      <c r="AZ6" s="36">
        <f t="shared" si="6"/>
        <v>963.24</v>
      </c>
      <c r="BA6" s="36">
        <f t="shared" si="6"/>
        <v>381.53</v>
      </c>
      <c r="BB6" s="36">
        <f t="shared" si="6"/>
        <v>391.54</v>
      </c>
      <c r="BC6" s="36">
        <f t="shared" si="6"/>
        <v>384.34</v>
      </c>
      <c r="BD6" s="35" t="str">
        <f>IF(BD7="","",IF(BD7="-","【-】","【"&amp;SUBSTITUTE(TEXT(BD7,"#,##0.00"),"-","△")&amp;"】"))</f>
        <v>【262.87】</v>
      </c>
      <c r="BE6" s="36">
        <f>IF(BE7="",NA(),BE7)</f>
        <v>244.64</v>
      </c>
      <c r="BF6" s="36">
        <f t="shared" ref="BF6:BN6" si="7">IF(BF7="",NA(),BF7)</f>
        <v>237.75</v>
      </c>
      <c r="BG6" s="36">
        <f t="shared" si="7"/>
        <v>229.84</v>
      </c>
      <c r="BH6" s="36">
        <f t="shared" si="7"/>
        <v>234.5</v>
      </c>
      <c r="BI6" s="36">
        <f t="shared" si="7"/>
        <v>239.26</v>
      </c>
      <c r="BJ6" s="36">
        <f t="shared" si="7"/>
        <v>404.78</v>
      </c>
      <c r="BK6" s="36">
        <f t="shared" si="7"/>
        <v>400.38</v>
      </c>
      <c r="BL6" s="36">
        <f t="shared" si="7"/>
        <v>393.27</v>
      </c>
      <c r="BM6" s="36">
        <f t="shared" si="7"/>
        <v>386.97</v>
      </c>
      <c r="BN6" s="36">
        <f t="shared" si="7"/>
        <v>380.58</v>
      </c>
      <c r="BO6" s="35" t="str">
        <f>IF(BO7="","",IF(BO7="-","【-】","【"&amp;SUBSTITUTE(TEXT(BO7,"#,##0.00"),"-","△")&amp;"】"))</f>
        <v>【270.87】</v>
      </c>
      <c r="BP6" s="36">
        <f>IF(BP7="",NA(),BP7)</f>
        <v>92.1</v>
      </c>
      <c r="BQ6" s="36">
        <f t="shared" ref="BQ6:BY6" si="8">IF(BQ7="",NA(),BQ7)</f>
        <v>89.99</v>
      </c>
      <c r="BR6" s="36">
        <f t="shared" si="8"/>
        <v>92.57</v>
      </c>
      <c r="BS6" s="36">
        <f t="shared" si="8"/>
        <v>88.55</v>
      </c>
      <c r="BT6" s="36">
        <f t="shared" si="8"/>
        <v>85.63</v>
      </c>
      <c r="BU6" s="36">
        <f t="shared" si="8"/>
        <v>98.07</v>
      </c>
      <c r="BV6" s="36">
        <f t="shared" si="8"/>
        <v>96.56</v>
      </c>
      <c r="BW6" s="36">
        <f t="shared" si="8"/>
        <v>100.47</v>
      </c>
      <c r="BX6" s="36">
        <f t="shared" si="8"/>
        <v>101.72</v>
      </c>
      <c r="BY6" s="36">
        <f t="shared" si="8"/>
        <v>102.38</v>
      </c>
      <c r="BZ6" s="35" t="str">
        <f>IF(BZ7="","",IF(BZ7="-","【-】","【"&amp;SUBSTITUTE(TEXT(BZ7,"#,##0.00"),"-","△")&amp;"】"))</f>
        <v>【105.59】</v>
      </c>
      <c r="CA6" s="36">
        <f>IF(CA7="",NA(),CA7)</f>
        <v>262.08</v>
      </c>
      <c r="CB6" s="36">
        <f t="shared" ref="CB6:CJ6" si="9">IF(CB7="",NA(),CB7)</f>
        <v>267.89999999999998</v>
      </c>
      <c r="CC6" s="36">
        <f t="shared" si="9"/>
        <v>261.91000000000003</v>
      </c>
      <c r="CD6" s="36">
        <f t="shared" si="9"/>
        <v>271</v>
      </c>
      <c r="CE6" s="36">
        <f t="shared" si="9"/>
        <v>277.73</v>
      </c>
      <c r="CF6" s="36">
        <f t="shared" si="9"/>
        <v>172.26</v>
      </c>
      <c r="CG6" s="36">
        <f t="shared" si="9"/>
        <v>177.14</v>
      </c>
      <c r="CH6" s="36">
        <f t="shared" si="9"/>
        <v>169.82</v>
      </c>
      <c r="CI6" s="36">
        <f t="shared" si="9"/>
        <v>168.2</v>
      </c>
      <c r="CJ6" s="36">
        <f t="shared" si="9"/>
        <v>168.67</v>
      </c>
      <c r="CK6" s="35" t="str">
        <f>IF(CK7="","",IF(CK7="-","【-】","【"&amp;SUBSTITUTE(TEXT(CK7,"#,##0.00"),"-","△")&amp;"】"))</f>
        <v>【163.27】</v>
      </c>
      <c r="CL6" s="36">
        <f>IF(CL7="",NA(),CL7)</f>
        <v>64.010000000000005</v>
      </c>
      <c r="CM6" s="36">
        <f t="shared" ref="CM6:CU6" si="10">IF(CM7="",NA(),CM7)</f>
        <v>66.94</v>
      </c>
      <c r="CN6" s="36">
        <f t="shared" si="10"/>
        <v>63.1</v>
      </c>
      <c r="CO6" s="36">
        <f t="shared" si="10"/>
        <v>63.93</v>
      </c>
      <c r="CP6" s="36">
        <f t="shared" si="10"/>
        <v>63.61</v>
      </c>
      <c r="CQ6" s="36">
        <f t="shared" si="10"/>
        <v>55.68</v>
      </c>
      <c r="CR6" s="36">
        <f t="shared" si="10"/>
        <v>55.64</v>
      </c>
      <c r="CS6" s="36">
        <f t="shared" si="10"/>
        <v>55.13</v>
      </c>
      <c r="CT6" s="36">
        <f t="shared" si="10"/>
        <v>54.77</v>
      </c>
      <c r="CU6" s="36">
        <f t="shared" si="10"/>
        <v>54.92</v>
      </c>
      <c r="CV6" s="35" t="str">
        <f>IF(CV7="","",IF(CV7="-","【-】","【"&amp;SUBSTITUTE(TEXT(CV7,"#,##0.00"),"-","△")&amp;"】"))</f>
        <v>【59.94】</v>
      </c>
      <c r="CW6" s="36">
        <f>IF(CW7="",NA(),CW7)</f>
        <v>87.29</v>
      </c>
      <c r="CX6" s="36">
        <f t="shared" ref="CX6:DF6" si="11">IF(CX7="",NA(),CX7)</f>
        <v>83.82</v>
      </c>
      <c r="CY6" s="36">
        <f t="shared" si="11"/>
        <v>88.95</v>
      </c>
      <c r="CZ6" s="36">
        <f t="shared" si="11"/>
        <v>84.85</v>
      </c>
      <c r="DA6" s="36">
        <f t="shared" si="11"/>
        <v>82.89</v>
      </c>
      <c r="DB6" s="36">
        <f t="shared" si="11"/>
        <v>83.18</v>
      </c>
      <c r="DC6" s="36">
        <f t="shared" si="11"/>
        <v>83.09</v>
      </c>
      <c r="DD6" s="36">
        <f t="shared" si="11"/>
        <v>83</v>
      </c>
      <c r="DE6" s="36">
        <f t="shared" si="11"/>
        <v>82.89</v>
      </c>
      <c r="DF6" s="36">
        <f t="shared" si="11"/>
        <v>82.66</v>
      </c>
      <c r="DG6" s="35" t="str">
        <f>IF(DG7="","",IF(DG7="-","【-】","【"&amp;SUBSTITUTE(TEXT(DG7,"#,##0.00"),"-","△")&amp;"】"))</f>
        <v>【90.22】</v>
      </c>
      <c r="DH6" s="36">
        <f>IF(DH7="",NA(),DH7)</f>
        <v>29.64</v>
      </c>
      <c r="DI6" s="36">
        <f t="shared" ref="DI6:DQ6" si="12">IF(DI7="",NA(),DI7)</f>
        <v>30.37</v>
      </c>
      <c r="DJ6" s="36">
        <f t="shared" si="12"/>
        <v>44.04</v>
      </c>
      <c r="DK6" s="36">
        <f t="shared" si="12"/>
        <v>45.32</v>
      </c>
      <c r="DL6" s="36">
        <f t="shared" si="12"/>
        <v>46.41</v>
      </c>
      <c r="DM6" s="36">
        <f t="shared" si="12"/>
        <v>38.07</v>
      </c>
      <c r="DN6" s="36">
        <f t="shared" si="12"/>
        <v>39.06</v>
      </c>
      <c r="DO6" s="36">
        <f t="shared" si="12"/>
        <v>46.66</v>
      </c>
      <c r="DP6" s="36">
        <f t="shared" si="12"/>
        <v>47.46</v>
      </c>
      <c r="DQ6" s="36">
        <f t="shared" si="12"/>
        <v>48.49</v>
      </c>
      <c r="DR6" s="35" t="str">
        <f>IF(DR7="","",IF(DR7="-","【-】","【"&amp;SUBSTITUTE(TEXT(DR7,"#,##0.00"),"-","△")&amp;"】"))</f>
        <v>【47.91】</v>
      </c>
      <c r="DS6" s="36">
        <f>IF(DS7="",NA(),DS7)</f>
        <v>9.35</v>
      </c>
      <c r="DT6" s="36">
        <f t="shared" ref="DT6:EB6" si="13">IF(DT7="",NA(),DT7)</f>
        <v>9.24</v>
      </c>
      <c r="DU6" s="36">
        <f t="shared" si="13"/>
        <v>10.87</v>
      </c>
      <c r="DV6" s="36">
        <f t="shared" si="13"/>
        <v>10.81</v>
      </c>
      <c r="DW6" s="36">
        <f t="shared" si="13"/>
        <v>10.61</v>
      </c>
      <c r="DX6" s="36">
        <f t="shared" si="13"/>
        <v>7.73</v>
      </c>
      <c r="DY6" s="36">
        <f t="shared" si="13"/>
        <v>8.8699999999999992</v>
      </c>
      <c r="DZ6" s="36">
        <f t="shared" si="13"/>
        <v>9.85</v>
      </c>
      <c r="EA6" s="36">
        <f t="shared" si="13"/>
        <v>9.7100000000000009</v>
      </c>
      <c r="EB6" s="36">
        <f t="shared" si="13"/>
        <v>12.79</v>
      </c>
      <c r="EC6" s="35" t="str">
        <f>IF(EC7="","",IF(EC7="-","【-】","【"&amp;SUBSTITUTE(TEXT(EC7,"#,##0.00"),"-","△")&amp;"】"))</f>
        <v>【15.00】</v>
      </c>
      <c r="ED6" s="36">
        <f>IF(ED7="",NA(),ED7)</f>
        <v>0.09</v>
      </c>
      <c r="EE6" s="36">
        <f t="shared" ref="EE6:EM6" si="14">IF(EE7="",NA(),EE7)</f>
        <v>0.25</v>
      </c>
      <c r="EF6" s="36">
        <f t="shared" si="14"/>
        <v>0.15</v>
      </c>
      <c r="EG6" s="36">
        <f t="shared" si="14"/>
        <v>0.28999999999999998</v>
      </c>
      <c r="EH6" s="36">
        <f t="shared" si="14"/>
        <v>0.61</v>
      </c>
      <c r="EI6" s="36">
        <f t="shared" si="14"/>
        <v>0.67</v>
      </c>
      <c r="EJ6" s="36">
        <f t="shared" si="14"/>
        <v>0.67</v>
      </c>
      <c r="EK6" s="36">
        <f t="shared" si="14"/>
        <v>0.66</v>
      </c>
      <c r="EL6" s="36">
        <f t="shared" si="14"/>
        <v>0.99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402141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70.5</v>
      </c>
      <c r="P7" s="39">
        <v>68.88</v>
      </c>
      <c r="Q7" s="39">
        <v>4490</v>
      </c>
      <c r="R7" s="39">
        <v>26375</v>
      </c>
      <c r="S7" s="39">
        <v>111.1</v>
      </c>
      <c r="T7" s="39">
        <v>237.4</v>
      </c>
      <c r="U7" s="39">
        <v>18020</v>
      </c>
      <c r="V7" s="39">
        <v>16.7</v>
      </c>
      <c r="W7" s="39">
        <v>1079.04</v>
      </c>
      <c r="X7" s="39">
        <v>109.08</v>
      </c>
      <c r="Y7" s="39">
        <v>105.54</v>
      </c>
      <c r="Z7" s="39">
        <v>107.98</v>
      </c>
      <c r="AA7" s="39">
        <v>102.67</v>
      </c>
      <c r="AB7" s="39">
        <v>97.76</v>
      </c>
      <c r="AC7" s="39">
        <v>107.57</v>
      </c>
      <c r="AD7" s="39">
        <v>106.55</v>
      </c>
      <c r="AE7" s="39">
        <v>110.01</v>
      </c>
      <c r="AF7" s="39">
        <v>111.21</v>
      </c>
      <c r="AG7" s="39">
        <v>111.71</v>
      </c>
      <c r="AH7" s="39">
        <v>114.35</v>
      </c>
      <c r="AI7" s="39">
        <v>45.13</v>
      </c>
      <c r="AJ7" s="39">
        <v>38.75</v>
      </c>
      <c r="AK7" s="39">
        <v>0</v>
      </c>
      <c r="AL7" s="39">
        <v>0</v>
      </c>
      <c r="AM7" s="39">
        <v>0</v>
      </c>
      <c r="AN7" s="39">
        <v>9.34</v>
      </c>
      <c r="AO7" s="39">
        <v>9.56</v>
      </c>
      <c r="AP7" s="39">
        <v>2.8</v>
      </c>
      <c r="AQ7" s="39">
        <v>1.93</v>
      </c>
      <c r="AR7" s="39">
        <v>1.72</v>
      </c>
      <c r="AS7" s="39">
        <v>0.79</v>
      </c>
      <c r="AT7" s="39">
        <v>343.31</v>
      </c>
      <c r="AU7" s="39">
        <v>494.56</v>
      </c>
      <c r="AV7" s="39">
        <v>226.01</v>
      </c>
      <c r="AW7" s="39">
        <v>190.24</v>
      </c>
      <c r="AX7" s="39">
        <v>151.37</v>
      </c>
      <c r="AY7" s="39">
        <v>915.5</v>
      </c>
      <c r="AZ7" s="39">
        <v>963.24</v>
      </c>
      <c r="BA7" s="39">
        <v>381.53</v>
      </c>
      <c r="BB7" s="39">
        <v>391.54</v>
      </c>
      <c r="BC7" s="39">
        <v>384.34</v>
      </c>
      <c r="BD7" s="39">
        <v>262.87</v>
      </c>
      <c r="BE7" s="39">
        <v>244.64</v>
      </c>
      <c r="BF7" s="39">
        <v>237.75</v>
      </c>
      <c r="BG7" s="39">
        <v>229.84</v>
      </c>
      <c r="BH7" s="39">
        <v>234.5</v>
      </c>
      <c r="BI7" s="39">
        <v>239.26</v>
      </c>
      <c r="BJ7" s="39">
        <v>404.78</v>
      </c>
      <c r="BK7" s="39">
        <v>400.38</v>
      </c>
      <c r="BL7" s="39">
        <v>393.27</v>
      </c>
      <c r="BM7" s="39">
        <v>386.97</v>
      </c>
      <c r="BN7" s="39">
        <v>380.58</v>
      </c>
      <c r="BO7" s="39">
        <v>270.87</v>
      </c>
      <c r="BP7" s="39">
        <v>92.1</v>
      </c>
      <c r="BQ7" s="39">
        <v>89.99</v>
      </c>
      <c r="BR7" s="39">
        <v>92.57</v>
      </c>
      <c r="BS7" s="39">
        <v>88.55</v>
      </c>
      <c r="BT7" s="39">
        <v>85.63</v>
      </c>
      <c r="BU7" s="39">
        <v>98.07</v>
      </c>
      <c r="BV7" s="39">
        <v>96.56</v>
      </c>
      <c r="BW7" s="39">
        <v>100.47</v>
      </c>
      <c r="BX7" s="39">
        <v>101.72</v>
      </c>
      <c r="BY7" s="39">
        <v>102.38</v>
      </c>
      <c r="BZ7" s="39">
        <v>105.59</v>
      </c>
      <c r="CA7" s="39">
        <v>262.08</v>
      </c>
      <c r="CB7" s="39">
        <v>267.89999999999998</v>
      </c>
      <c r="CC7" s="39">
        <v>261.91000000000003</v>
      </c>
      <c r="CD7" s="39">
        <v>271</v>
      </c>
      <c r="CE7" s="39">
        <v>277.73</v>
      </c>
      <c r="CF7" s="39">
        <v>172.26</v>
      </c>
      <c r="CG7" s="39">
        <v>177.14</v>
      </c>
      <c r="CH7" s="39">
        <v>169.82</v>
      </c>
      <c r="CI7" s="39">
        <v>168.2</v>
      </c>
      <c r="CJ7" s="39">
        <v>168.67</v>
      </c>
      <c r="CK7" s="39">
        <v>163.27000000000001</v>
      </c>
      <c r="CL7" s="39">
        <v>64.010000000000005</v>
      </c>
      <c r="CM7" s="39">
        <v>66.94</v>
      </c>
      <c r="CN7" s="39">
        <v>63.1</v>
      </c>
      <c r="CO7" s="39">
        <v>63.93</v>
      </c>
      <c r="CP7" s="39">
        <v>63.61</v>
      </c>
      <c r="CQ7" s="39">
        <v>55.68</v>
      </c>
      <c r="CR7" s="39">
        <v>55.64</v>
      </c>
      <c r="CS7" s="39">
        <v>55.13</v>
      </c>
      <c r="CT7" s="39">
        <v>54.77</v>
      </c>
      <c r="CU7" s="39">
        <v>54.92</v>
      </c>
      <c r="CV7" s="39">
        <v>59.94</v>
      </c>
      <c r="CW7" s="39">
        <v>87.29</v>
      </c>
      <c r="CX7" s="39">
        <v>83.82</v>
      </c>
      <c r="CY7" s="39">
        <v>88.95</v>
      </c>
      <c r="CZ7" s="39">
        <v>84.85</v>
      </c>
      <c r="DA7" s="39">
        <v>82.89</v>
      </c>
      <c r="DB7" s="39">
        <v>83.18</v>
      </c>
      <c r="DC7" s="39">
        <v>83.09</v>
      </c>
      <c r="DD7" s="39">
        <v>83</v>
      </c>
      <c r="DE7" s="39">
        <v>82.89</v>
      </c>
      <c r="DF7" s="39">
        <v>82.66</v>
      </c>
      <c r="DG7" s="39">
        <v>90.22</v>
      </c>
      <c r="DH7" s="39">
        <v>29.64</v>
      </c>
      <c r="DI7" s="39">
        <v>30.37</v>
      </c>
      <c r="DJ7" s="39">
        <v>44.04</v>
      </c>
      <c r="DK7" s="39">
        <v>45.32</v>
      </c>
      <c r="DL7" s="39">
        <v>46.41</v>
      </c>
      <c r="DM7" s="39">
        <v>38.07</v>
      </c>
      <c r="DN7" s="39">
        <v>39.06</v>
      </c>
      <c r="DO7" s="39">
        <v>46.66</v>
      </c>
      <c r="DP7" s="39">
        <v>47.46</v>
      </c>
      <c r="DQ7" s="39">
        <v>48.49</v>
      </c>
      <c r="DR7" s="39">
        <v>47.91</v>
      </c>
      <c r="DS7" s="39">
        <v>9.35</v>
      </c>
      <c r="DT7" s="39">
        <v>9.24</v>
      </c>
      <c r="DU7" s="39">
        <v>10.87</v>
      </c>
      <c r="DV7" s="39">
        <v>10.81</v>
      </c>
      <c r="DW7" s="39">
        <v>10.61</v>
      </c>
      <c r="DX7" s="39">
        <v>7.73</v>
      </c>
      <c r="DY7" s="39">
        <v>8.8699999999999992</v>
      </c>
      <c r="DZ7" s="39">
        <v>9.85</v>
      </c>
      <c r="EA7" s="39">
        <v>9.7100000000000009</v>
      </c>
      <c r="EB7" s="39">
        <v>12.79</v>
      </c>
      <c r="EC7" s="39">
        <v>15</v>
      </c>
      <c r="ED7" s="39">
        <v>0.09</v>
      </c>
      <c r="EE7" s="39">
        <v>0.25</v>
      </c>
      <c r="EF7" s="39">
        <v>0.15</v>
      </c>
      <c r="EG7" s="39">
        <v>0.28999999999999998</v>
      </c>
      <c r="EH7" s="39">
        <v>0.61</v>
      </c>
      <c r="EI7" s="39">
        <v>0.67</v>
      </c>
      <c r="EJ7" s="39">
        <v>0.67</v>
      </c>
      <c r="EK7" s="39">
        <v>0.66</v>
      </c>
      <c r="EL7" s="39">
        <v>0.99</v>
      </c>
      <c r="EM7" s="39">
        <v>0.71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中村 佳子</cp:lastModifiedBy>
  <cp:lastPrinted>2018-02-07T01:12:40Z</cp:lastPrinted>
  <dcterms:created xsi:type="dcterms:W3CDTF">2017-12-25T01:36:16Z</dcterms:created>
  <dcterms:modified xsi:type="dcterms:W3CDTF">2018-02-07T23:55:28Z</dcterms:modified>
  <cp:category/>
</cp:coreProperties>
</file>