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<sst xmlns="http://schemas.openxmlformats.org/spreadsheetml/2006/main" count="217" uniqueCount="107">
  <si>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</si>
  <si>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</si>
  <si>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</si>
  <si>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</si>
  <si>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</si>
  <si>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</si>
  <si>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</si>
  <si>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</si>
  <si>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</si>
  <si>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</si>
  <si>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</si>
  <si>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</si>
  <si>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</si>
  <si>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</si>
  <si>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</si>
  <si>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</si>
  <si>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</si>
  <si>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</si>
  <si>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</si>
  <si>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</si>
  <si>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</si>
  <si>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</si>
  <si>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</si>
  <si>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</si>
  <si>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</si>
  <si>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</si>
  <si>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</si>
  <si>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</si>
  <si>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</si>
  <si>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</si>
  <si>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</si>
  <si>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</si>
  <si>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</si>
  <si>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</si>
  <si>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</si>
  <si>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</si>
  <si>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</si>
  <si>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</si>
  <si>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</si>
  <si>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</si>
  <si>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</si>
  <si>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</si>
  <si>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</si>
  <si>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</si>
  <si>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</si>
  <si>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</si>
  <si>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</si>
  <si>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</si>
  <si>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</si>
  <si>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</si>
  <si>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</si>
  <si>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</si>
  <si>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</si>
  <si>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</si>
  <si>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</si>
  <si>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</si>
  <si>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</si>
  <si>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</si>
  <si>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</si>
  <si>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</si>
  <si>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</si>
  <si>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</si>
  <si>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</si>
  <si>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</si>
  <si>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</si>
  <si>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</si>
  <si>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</si>
  <si>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</si>
  <si>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</si>
  <si>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</si>
  <si>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</si>
  <si>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</si>
  <si>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</si>
  <si>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</si>
  <si>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</si>
  <si>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</si>
  <si>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</si>
  <si>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</si>
  <si>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</si>
  <si>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</si>
  <si>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</si>
  <si>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</si>
  <si>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</si>
  <si>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</si>
  <si>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</si>
  <si>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</si>
  <si>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</si>
  <si>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</si>
  <si>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</si>
  <si>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</si>
  <si>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</si>
  <si>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</si>
  <si>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</si>
  <si>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豊前市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</si>
  <si>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</si>
  <si>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</si>
  <si>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</si>
  <si>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</si>
  <si>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</si>
  <si>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</si>
  <si>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</si>
  <si>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</si>
  <si>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</si>
  <si>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</si>
  <si>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経営収支比率、流動比率ともに100％を上回っており健全な経営状況ではあるが、類似団体平均値と比較すると下回っている。
経営収支は黒字を維持しているが、これは一般会計からの補助金に大きく依存した状況である。
今年度は主要な収入である給水収益が減少しているため、水道の普及を進め給水収益を確保する必要がある。また、更なる経費削減にも努める必要がある。
給水原価は、類似団体平均値と比較すると高く、供給単価以上の給水原価となっている。</t>
    <rPh sb="0" eb="2">
      <t>ケイエイ</t>
    </rPh>
    <rPh sb="2" eb="4">
      <t>シュウシ</t>
    </rPh>
    <rPh sb="4" eb="6">
      <t>ヒリツ</t>
    </rPh>
    <rPh sb="7" eb="9">
      <t>リュウドウ</t>
    </rPh>
    <rPh sb="9" eb="11">
      <t>ヒリツ</t>
    </rPh>
    <rPh sb="19" eb="20">
      <t>ウワ</t>
    </rPh>
    <rPh sb="20" eb="21">
      <t>マワ</t>
    </rPh>
    <rPh sb="25" eb="27">
      <t>ケンゼン</t>
    </rPh>
    <rPh sb="28" eb="30">
      <t>ケイエイ</t>
    </rPh>
    <rPh sb="30" eb="32">
      <t>ジョウキョウ</t>
    </rPh>
    <rPh sb="59" eb="61">
      <t>ケイエイ</t>
    </rPh>
    <rPh sb="61" eb="63">
      <t>シュウシ</t>
    </rPh>
    <rPh sb="64" eb="66">
      <t>クロジ</t>
    </rPh>
    <rPh sb="67" eb="69">
      <t>イジ</t>
    </rPh>
    <rPh sb="78" eb="80">
      <t>イッパン</t>
    </rPh>
    <rPh sb="80" eb="82">
      <t>カイケイ</t>
    </rPh>
    <rPh sb="85" eb="88">
      <t>ホジョキン</t>
    </rPh>
    <rPh sb="89" eb="90">
      <t>オオ</t>
    </rPh>
    <rPh sb="92" eb="94">
      <t>イゾン</t>
    </rPh>
    <rPh sb="96" eb="98">
      <t>ジョウキョウ</t>
    </rPh>
    <rPh sb="103" eb="106">
      <t>コンネンド</t>
    </rPh>
    <rPh sb="107" eb="109">
      <t>シュヨウ</t>
    </rPh>
    <rPh sb="110" eb="112">
      <t>シュウニュウ</t>
    </rPh>
    <rPh sb="115" eb="117">
      <t>キュウスイ</t>
    </rPh>
    <rPh sb="117" eb="119">
      <t>シュウエキ</t>
    </rPh>
    <rPh sb="120" eb="122">
      <t>ゲンショウ</t>
    </rPh>
    <rPh sb="129" eb="131">
      <t>スイドウ</t>
    </rPh>
    <rPh sb="132" eb="134">
      <t>フキュウ</t>
    </rPh>
    <rPh sb="135" eb="136">
      <t>スス</t>
    </rPh>
    <rPh sb="137" eb="139">
      <t>キュウスイ</t>
    </rPh>
    <rPh sb="139" eb="141">
      <t>シュウエキ</t>
    </rPh>
    <rPh sb="142" eb="144">
      <t>カクホ</t>
    </rPh>
    <rPh sb="146" eb="148">
      <t>ヒツヨウ</t>
    </rPh>
    <rPh sb="155" eb="156">
      <t>サラ</t>
    </rPh>
    <rPh sb="158" eb="160">
      <t>ケイヒ</t>
    </rPh>
    <rPh sb="160" eb="162">
      <t>サクゲン</t>
    </rPh>
    <rPh sb="164" eb="165">
      <t>ツト</t>
    </rPh>
    <rPh sb="167" eb="169">
      <t>ヒツヨウ</t>
    </rPh>
    <rPh sb="188" eb="190">
      <t>ヒカク</t>
    </rPh>
    <phoneticPr fontId="4"/>
  </si>
  <si>
    <t>人口減少による水需要の減少に伴い、給水収益の減少や老朽化する施設・管路等の更新による経費増加が懸念される。
安定的な水の供給のために計画的な施設の更新・老朽管の更新を進めていく必要がある。
今後は、財源を確保するためより一層の経費削減に努め、持続可能な水道事業の経営に向けて、経費の見直しなど抜本的な経営改革に取り組む必要がある。</t>
    <rPh sb="0" eb="2">
      <t>ジンコウ</t>
    </rPh>
    <rPh sb="2" eb="4">
      <t>ゲンショウ</t>
    </rPh>
    <rPh sb="7" eb="8">
      <t>ミズ</t>
    </rPh>
    <rPh sb="8" eb="10">
      <t>ジュヨウ</t>
    </rPh>
    <rPh sb="11" eb="13">
      <t>ゲンショウ</t>
    </rPh>
    <rPh sb="14" eb="15">
      <t>トモナ</t>
    </rPh>
    <rPh sb="17" eb="19">
      <t>キュウスイ</t>
    </rPh>
    <rPh sb="19" eb="21">
      <t>シュウエキ</t>
    </rPh>
    <rPh sb="22" eb="24">
      <t>ゲンショウ</t>
    </rPh>
    <rPh sb="25" eb="28">
      <t>ロウキュウカ</t>
    </rPh>
    <rPh sb="30" eb="32">
      <t>シセツ</t>
    </rPh>
    <rPh sb="33" eb="35">
      <t>カンロ</t>
    </rPh>
    <rPh sb="35" eb="36">
      <t>ナド</t>
    </rPh>
    <rPh sb="37" eb="39">
      <t>コウシン</t>
    </rPh>
    <rPh sb="42" eb="44">
      <t>ケイヒ</t>
    </rPh>
    <rPh sb="44" eb="46">
      <t>ゾウカ</t>
    </rPh>
    <rPh sb="47" eb="49">
      <t>ケネン</t>
    </rPh>
    <rPh sb="54" eb="56">
      <t>アンテイ</t>
    </rPh>
    <rPh sb="56" eb="57">
      <t>テキ</t>
    </rPh>
    <rPh sb="58" eb="59">
      <t>ミズ</t>
    </rPh>
    <rPh sb="60" eb="62">
      <t>キョウキュウ</t>
    </rPh>
    <rPh sb="66" eb="68">
      <t>ケイカク</t>
    </rPh>
    <rPh sb="68" eb="69">
      <t>テキ</t>
    </rPh>
    <rPh sb="70" eb="72">
      <t>シセツ</t>
    </rPh>
    <rPh sb="73" eb="75">
      <t>コウシン</t>
    </rPh>
    <rPh sb="76" eb="78">
      <t>ロウキュウ</t>
    </rPh>
    <rPh sb="78" eb="79">
      <t>カン</t>
    </rPh>
    <rPh sb="80" eb="82">
      <t>コウシン</t>
    </rPh>
    <rPh sb="83" eb="84">
      <t>スス</t>
    </rPh>
    <rPh sb="88" eb="90">
      <t>ヒツヨウ</t>
    </rPh>
    <rPh sb="95" eb="97">
      <t>コンゴ</t>
    </rPh>
    <rPh sb="99" eb="101">
      <t>ザイゲン</t>
    </rPh>
    <rPh sb="102" eb="104">
      <t>カクホ</t>
    </rPh>
    <rPh sb="110" eb="112">
      <t>イッソウ</t>
    </rPh>
    <rPh sb="113" eb="115">
      <t>ケイヒ</t>
    </rPh>
    <rPh sb="115" eb="117">
      <t>サクゲン</t>
    </rPh>
    <rPh sb="118" eb="119">
      <t>ツト</t>
    </rPh>
    <rPh sb="121" eb="123">
      <t>ジゾク</t>
    </rPh>
    <rPh sb="123" eb="125">
      <t>カノウ</t>
    </rPh>
    <rPh sb="126" eb="128">
      <t>スイドウ</t>
    </rPh>
    <rPh sb="128" eb="130">
      <t>ジギョウ</t>
    </rPh>
    <rPh sb="131" eb="133">
      <t>ケイエイ</t>
    </rPh>
    <rPh sb="134" eb="135">
      <t>ム</t>
    </rPh>
    <phoneticPr fontId="4"/>
  </si>
  <si>
    <t>管路経年化率は、類似団体平均値と比較すると高く管路の老朽化が進んでいる状況である。
管路更新率は、類似団体平均値と比較すると下回っている。管路の更新率が低く、管路の老朽化がますます進行することが見込まれる。そのため、耐震化を含めて、老朽管更新工事を進めているところである。</t>
    <rPh sb="0" eb="2">
      <t>カンロ</t>
    </rPh>
    <rPh sb="2" eb="5">
      <t>ケイネンカ</t>
    </rPh>
    <rPh sb="5" eb="6">
      <t>リツ</t>
    </rPh>
    <rPh sb="8" eb="10">
      <t>ルイジ</t>
    </rPh>
    <rPh sb="10" eb="12">
      <t>ダンタイ</t>
    </rPh>
    <rPh sb="12" eb="15">
      <t>ヘイキンチ</t>
    </rPh>
    <rPh sb="16" eb="18">
      <t>ヒカク</t>
    </rPh>
    <rPh sb="21" eb="22">
      <t>タカ</t>
    </rPh>
    <rPh sb="23" eb="25">
      <t>カンロ</t>
    </rPh>
    <rPh sb="26" eb="29">
      <t>ロウキュウカ</t>
    </rPh>
    <rPh sb="30" eb="31">
      <t>スス</t>
    </rPh>
    <rPh sb="35" eb="37">
      <t>ジョウキョウ</t>
    </rPh>
    <rPh sb="42" eb="44">
      <t>カンロ</t>
    </rPh>
    <rPh sb="44" eb="46">
      <t>コウシン</t>
    </rPh>
    <rPh sb="46" eb="47">
      <t>リツ</t>
    </rPh>
    <rPh sb="49" eb="51">
      <t>ルイジ</t>
    </rPh>
    <rPh sb="51" eb="53">
      <t>ダンタイ</t>
    </rPh>
    <rPh sb="53" eb="56">
      <t>ヘイキンチ</t>
    </rPh>
    <rPh sb="57" eb="59">
      <t>ヒカク</t>
    </rPh>
    <rPh sb="62" eb="64">
      <t>シタマワ</t>
    </rPh>
    <rPh sb="69" eb="71">
      <t>カンロ</t>
    </rPh>
    <rPh sb="72" eb="74">
      <t>コウシン</t>
    </rPh>
    <rPh sb="74" eb="75">
      <t>リツ</t>
    </rPh>
    <rPh sb="76" eb="77">
      <t>ヒク</t>
    </rPh>
    <rPh sb="79" eb="81">
      <t>カンロ</t>
    </rPh>
    <rPh sb="82" eb="85">
      <t>ロウキュウカ</t>
    </rPh>
    <rPh sb="90" eb="92">
      <t>シンコウ</t>
    </rPh>
    <rPh sb="97" eb="99">
      <t>ミコ</t>
    </rPh>
    <rPh sb="108" eb="111">
      <t>タイシンカ</t>
    </rPh>
    <rPh sb="112" eb="113">
      <t>フク</t>
    </rPh>
    <rPh sb="116" eb="118">
      <t>ロウキュウ</t>
    </rPh>
    <rPh sb="118" eb="119">
      <t>カン</t>
    </rPh>
    <rPh sb="119" eb="121">
      <t>コウシン</t>
    </rPh>
    <rPh sb="121" eb="123">
      <t>コウジ</t>
    </rPh>
    <rPh sb="124" eb="12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</si>
</sst>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0.46</c:v>
                </c:pt>
                <c:pt idx="1">
                  <c:v>0.09</c:v>
                </c:pt>
                <c:pt idx="2">
                  <c:v>0.25</c:v>
                </c:pt>
                <c:pt idx="3">
                  <c:v>0.15</c:v>
                </c:pt>
                <c:pt idx="4">
                  <c:v>0.28999999999999998</c:v>
                </c:pt>
              </c:numCache>
            </c:numRef>
          </c:val>
        </c:ser>
        <c:dLbls>
          <c:showLegendKey val="0"/>
          <c:showVal val="0"/>
          <c:showCatName val="0"/>
          <c:showSerName val="0"/>
          <c:showPercent val="0"/>
          <c:showBubbleSize val="0"/>
        </c:dLbls>
        <c:gapWidth val="150"/>
        <c:axId val="75704192"/>
        <c:axId val="75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5704192"/>
        <c:axId val="75718656"/>
      </c:lineChart>
      <c:dateAx>
        <c:axId val="75704192"/>
        <c:scaling>
          <c:orientation val="minMax"/>
        </c:scaling>
        <c:delete val="1"/>
        <c:axPos val="b"/>
        <c:numFmt formatCode="ge" sourceLinked="1"/>
        <c:majorTickMark val="none"/>
        <c:minorTickMark val="none"/>
        <c:tickLblPos val="none"/>
        <c:crossAx val="75718656"/>
        <c:crosses val="autoZero"/>
        <c:auto val="1"/>
        <c:lblOffset val="100"/>
        <c:baseTimeUnit val="years"/>
      </c:dateAx>
      <c:valAx>
        <c:axId val="75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62.15</c:v>
                </c:pt>
                <c:pt idx="1">
                  <c:v>64.010000000000005</c:v>
                </c:pt>
                <c:pt idx="2">
                  <c:v>66.94</c:v>
                </c:pt>
                <c:pt idx="3">
                  <c:v>63.1</c:v>
                </c:pt>
                <c:pt idx="4">
                  <c:v>63.93</c:v>
                </c:pt>
              </c:numCache>
            </c:numRef>
          </c:val>
        </c:ser>
        <c:dLbls>
          <c:showLegendKey val="0"/>
          <c:showVal val="0"/>
          <c:showCatName val="0"/>
          <c:showSerName val="0"/>
          <c:showPercent val="0"/>
          <c:showBubbleSize val="0"/>
        </c:dLbls>
        <c:gapWidth val="150"/>
        <c:axId val="88094976"/>
        <c:axId val="88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8094976"/>
        <c:axId val="88129920"/>
      </c:lineChart>
      <c:dateAx>
        <c:axId val="88094976"/>
        <c:scaling>
          <c:orientation val="minMax"/>
        </c:scaling>
        <c:delete val="1"/>
        <c:axPos val="b"/>
        <c:numFmt formatCode="ge" sourceLinked="1"/>
        <c:majorTickMark val="none"/>
        <c:minorTickMark val="none"/>
        <c:tickLblPos val="none"/>
        <c:crossAx val="88129920"/>
        <c:crosses val="autoZero"/>
        <c:auto val="1"/>
        <c:lblOffset val="100"/>
        <c:baseTimeUnit val="years"/>
      </c:dateAx>
      <c:valAx>
        <c:axId val="88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87.44</c:v>
                </c:pt>
                <c:pt idx="1">
                  <c:v>87.29</c:v>
                </c:pt>
                <c:pt idx="2">
                  <c:v>83.82</c:v>
                </c:pt>
                <c:pt idx="3">
                  <c:v>88.95</c:v>
                </c:pt>
                <c:pt idx="4">
                  <c:v>84.85</c:v>
                </c:pt>
              </c:numCache>
            </c:numRef>
          </c:val>
        </c:ser>
        <c:dLbls>
          <c:showLegendKey val="0"/>
          <c:showVal val="0"/>
          <c:showCatName val="0"/>
          <c:showSerName val="0"/>
          <c:showPercent val="0"/>
          <c:showBubbleSize val="0"/>
        </c:dLbls>
        <c:gapWidth val="150"/>
        <c:axId val="88221568"/>
        <c:axId val="882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8221568"/>
        <c:axId val="88223744"/>
      </c:lineChart>
      <c:dateAx>
        <c:axId val="88221568"/>
        <c:scaling>
          <c:orientation val="minMax"/>
        </c:scaling>
        <c:delete val="1"/>
        <c:axPos val="b"/>
        <c:numFmt formatCode="ge" sourceLinked="1"/>
        <c:majorTickMark val="none"/>
        <c:minorTickMark val="none"/>
        <c:tickLblPos val="none"/>
        <c:crossAx val="88223744"/>
        <c:crosses val="autoZero"/>
        <c:auto val="1"/>
        <c:lblOffset val="100"/>
        <c:baseTimeUnit val="years"/>
      </c:dateAx>
      <c:valAx>
        <c:axId val="882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103.83</c:v>
                </c:pt>
                <c:pt idx="1">
                  <c:v>109.08</c:v>
                </c:pt>
                <c:pt idx="2">
                  <c:v>105.54</c:v>
                </c:pt>
                <c:pt idx="3">
                  <c:v>107.98</c:v>
                </c:pt>
                <c:pt idx="4">
                  <c:v>102.67</c:v>
                </c:pt>
              </c:numCache>
            </c:numRef>
          </c:val>
        </c:ser>
        <c:dLbls>
          <c:showLegendKey val="0"/>
          <c:showVal val="0"/>
          <c:showCatName val="0"/>
          <c:showSerName val="0"/>
          <c:showPercent val="0"/>
          <c:showBubbleSize val="0"/>
        </c:dLbls>
        <c:gapWidth val="150"/>
        <c:axId val="75744768"/>
        <c:axId val="757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75744768"/>
        <c:axId val="75746688"/>
      </c:lineChart>
      <c:dateAx>
        <c:axId val="75744768"/>
        <c:scaling>
          <c:orientation val="minMax"/>
        </c:scaling>
        <c:delete val="1"/>
        <c:axPos val="b"/>
        <c:numFmt formatCode="ge" sourceLinked="1"/>
        <c:majorTickMark val="none"/>
        <c:minorTickMark val="none"/>
        <c:tickLblPos val="none"/>
        <c:crossAx val="75746688"/>
        <c:crosses val="autoZero"/>
        <c:auto val="1"/>
        <c:lblOffset val="100"/>
        <c:baseTimeUnit val="years"/>
      </c:dateAx>
      <c:valAx>
        <c:axId val="7574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28.84</c:v>
                </c:pt>
                <c:pt idx="1">
                  <c:v>29.64</c:v>
                </c:pt>
                <c:pt idx="2">
                  <c:v>30.37</c:v>
                </c:pt>
                <c:pt idx="3">
                  <c:v>44.04</c:v>
                </c:pt>
                <c:pt idx="4">
                  <c:v>45.32</c:v>
                </c:pt>
              </c:numCache>
            </c:numRef>
          </c:val>
        </c:ser>
        <c:dLbls>
          <c:showLegendKey val="0"/>
          <c:showVal val="0"/>
          <c:showCatName val="0"/>
          <c:showSerName val="0"/>
          <c:showPercent val="0"/>
          <c:showBubbleSize val="0"/>
        </c:dLbls>
        <c:gapWidth val="150"/>
        <c:axId val="85558400"/>
        <c:axId val="85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5558400"/>
        <c:axId val="85560320"/>
      </c:lineChart>
      <c:dateAx>
        <c:axId val="85558400"/>
        <c:scaling>
          <c:orientation val="minMax"/>
        </c:scaling>
        <c:delete val="1"/>
        <c:axPos val="b"/>
        <c:numFmt formatCode="ge" sourceLinked="1"/>
        <c:majorTickMark val="none"/>
        <c:minorTickMark val="none"/>
        <c:tickLblPos val="none"/>
        <c:crossAx val="85560320"/>
        <c:crosses val="autoZero"/>
        <c:auto val="1"/>
        <c:lblOffset val="100"/>
        <c:baseTimeUnit val="years"/>
      </c:dateAx>
      <c:valAx>
        <c:axId val="85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7.69</c:v>
                </c:pt>
                <c:pt idx="1">
                  <c:v>9.35</c:v>
                </c:pt>
                <c:pt idx="2">
                  <c:v>9.24</c:v>
                </c:pt>
                <c:pt idx="3">
                  <c:v>10.87</c:v>
                </c:pt>
                <c:pt idx="4">
                  <c:v>10.81</c:v>
                </c:pt>
              </c:numCache>
            </c:numRef>
          </c:val>
        </c:ser>
        <c:dLbls>
          <c:showLegendKey val="0"/>
          <c:showVal val="0"/>
          <c:showCatName val="0"/>
          <c:showSerName val="0"/>
          <c:showPercent val="0"/>
          <c:showBubbleSize val="0"/>
        </c:dLbls>
        <c:gapWidth val="150"/>
        <c:axId val="88154880"/>
        <c:axId val="88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8154880"/>
        <c:axId val="88156800"/>
      </c:lineChart>
      <c:dateAx>
        <c:axId val="88154880"/>
        <c:scaling>
          <c:orientation val="minMax"/>
        </c:scaling>
        <c:delete val="1"/>
        <c:axPos val="b"/>
        <c:numFmt formatCode="ge" sourceLinked="1"/>
        <c:majorTickMark val="none"/>
        <c:minorTickMark val="none"/>
        <c:tickLblPos val="none"/>
        <c:crossAx val="88156800"/>
        <c:crosses val="autoZero"/>
        <c:auto val="1"/>
        <c:lblOffset val="100"/>
        <c:baseTimeUnit val="years"/>
      </c:dateAx>
      <c:valAx>
        <c:axId val="88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55.69</c:v>
                </c:pt>
                <c:pt idx="1">
                  <c:v>45.13</c:v>
                </c:pt>
                <c:pt idx="2">
                  <c:v>38.75</c:v>
                </c:pt>
                <c:pt idx="3" formatCode="#,##0.00;&quot;△&quot;#,##0.00">
                  <c:v>0</c:v>
                </c:pt>
                <c:pt idx="4" formatCode="#,##0.00;&quot;△&quot;#,##0.00">
                  <c:v>0</c:v>
                </c:pt>
              </c:numCache>
            </c:numRef>
          </c:val>
        </c:ser>
        <c:dLbls>
          <c:showLegendKey val="0"/>
          <c:showVal val="0"/>
          <c:showCatName val="0"/>
          <c:showSerName val="0"/>
          <c:showPercent val="0"/>
          <c:showBubbleSize val="0"/>
        </c:dLbls>
        <c:gapWidth val="150"/>
        <c:axId val="88197376"/>
        <c:axId val="882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8197376"/>
        <c:axId val="88203648"/>
      </c:lineChart>
      <c:dateAx>
        <c:axId val="88197376"/>
        <c:scaling>
          <c:orientation val="minMax"/>
        </c:scaling>
        <c:delete val="1"/>
        <c:axPos val="b"/>
        <c:numFmt formatCode="ge" sourceLinked="1"/>
        <c:majorTickMark val="none"/>
        <c:minorTickMark val="none"/>
        <c:tickLblPos val="none"/>
        <c:crossAx val="88203648"/>
        <c:crosses val="autoZero"/>
        <c:auto val="1"/>
        <c:lblOffset val="100"/>
        <c:baseTimeUnit val="years"/>
      </c:dateAx>
      <c:valAx>
        <c:axId val="8820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1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408.43</c:v>
                </c:pt>
                <c:pt idx="1">
                  <c:v>343.31</c:v>
                </c:pt>
                <c:pt idx="2">
                  <c:v>494.56</c:v>
                </c:pt>
                <c:pt idx="3">
                  <c:v>226.01</c:v>
                </c:pt>
                <c:pt idx="4">
                  <c:v>190.24</c:v>
                </c:pt>
              </c:numCache>
            </c:numRef>
          </c:val>
        </c:ser>
        <c:dLbls>
          <c:showLegendKey val="0"/>
          <c:showVal val="0"/>
          <c:showCatName val="0"/>
          <c:showSerName val="0"/>
          <c:showPercent val="0"/>
          <c:showBubbleSize val="0"/>
        </c:dLbls>
        <c:gapWidth val="150"/>
        <c:axId val="87902464"/>
        <c:axId val="879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7902464"/>
        <c:axId val="87908736"/>
      </c:lineChart>
      <c:dateAx>
        <c:axId val="87902464"/>
        <c:scaling>
          <c:orientation val="minMax"/>
        </c:scaling>
        <c:delete val="1"/>
        <c:axPos val="b"/>
        <c:numFmt formatCode="ge" sourceLinked="1"/>
        <c:majorTickMark val="none"/>
        <c:minorTickMark val="none"/>
        <c:tickLblPos val="none"/>
        <c:crossAx val="87908736"/>
        <c:crosses val="autoZero"/>
        <c:auto val="1"/>
        <c:lblOffset val="100"/>
        <c:baseTimeUnit val="years"/>
      </c:dateAx>
      <c:valAx>
        <c:axId val="8790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258.74</c:v>
                </c:pt>
                <c:pt idx="1">
                  <c:v>244.64</c:v>
                </c:pt>
                <c:pt idx="2">
                  <c:v>237.75</c:v>
                </c:pt>
                <c:pt idx="3">
                  <c:v>229.84</c:v>
                </c:pt>
                <c:pt idx="4">
                  <c:v>234.5</c:v>
                </c:pt>
              </c:numCache>
            </c:numRef>
          </c:val>
        </c:ser>
        <c:dLbls>
          <c:showLegendKey val="0"/>
          <c:showVal val="0"/>
          <c:showCatName val="0"/>
          <c:showSerName val="0"/>
          <c:showPercent val="0"/>
          <c:showBubbleSize val="0"/>
        </c:dLbls>
        <c:gapWidth val="150"/>
        <c:axId val="87951232"/>
        <c:axId val="87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7951232"/>
        <c:axId val="87953408"/>
      </c:lineChart>
      <c:dateAx>
        <c:axId val="87951232"/>
        <c:scaling>
          <c:orientation val="minMax"/>
        </c:scaling>
        <c:delete val="1"/>
        <c:axPos val="b"/>
        <c:numFmt formatCode="ge" sourceLinked="1"/>
        <c:majorTickMark val="none"/>
        <c:minorTickMark val="none"/>
        <c:tickLblPos val="none"/>
        <c:crossAx val="87953408"/>
        <c:crosses val="autoZero"/>
        <c:auto val="1"/>
        <c:lblOffset val="100"/>
        <c:baseTimeUnit val="years"/>
      </c:dateAx>
      <c:valAx>
        <c:axId val="8795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86.77</c:v>
                </c:pt>
                <c:pt idx="1">
                  <c:v>92.1</c:v>
                </c:pt>
                <c:pt idx="2">
                  <c:v>89.99</c:v>
                </c:pt>
                <c:pt idx="3">
                  <c:v>92.57</c:v>
                </c:pt>
                <c:pt idx="4">
                  <c:v>88.55</c:v>
                </c:pt>
              </c:numCache>
            </c:numRef>
          </c:val>
        </c:ser>
        <c:dLbls>
          <c:showLegendKey val="0"/>
          <c:showVal val="0"/>
          <c:showCatName val="0"/>
          <c:showSerName val="0"/>
          <c:showPercent val="0"/>
          <c:showBubbleSize val="0"/>
        </c:dLbls>
        <c:gapWidth val="150"/>
        <c:axId val="87995904"/>
        <c:axId val="879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7995904"/>
        <c:axId val="87997824"/>
      </c:lineChart>
      <c:dateAx>
        <c:axId val="87995904"/>
        <c:scaling>
          <c:orientation val="minMax"/>
        </c:scaling>
        <c:delete val="1"/>
        <c:axPos val="b"/>
        <c:numFmt formatCode="ge" sourceLinked="1"/>
        <c:majorTickMark val="none"/>
        <c:minorTickMark val="none"/>
        <c:tickLblPos val="none"/>
        <c:crossAx val="87997824"/>
        <c:crosses val="autoZero"/>
        <c:auto val="1"/>
        <c:lblOffset val="100"/>
        <c:baseTimeUnit val="years"/>
      </c:dateAx>
      <c:valAx>
        <c:axId val="87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277.37</c:v>
                </c:pt>
                <c:pt idx="1">
                  <c:v>262.08</c:v>
                </c:pt>
                <c:pt idx="2">
                  <c:v>267.89999999999998</c:v>
                </c:pt>
                <c:pt idx="3">
                  <c:v>261.91000000000003</c:v>
                </c:pt>
                <c:pt idx="4">
                  <c:v>271</c:v>
                </c:pt>
              </c:numCache>
            </c:numRef>
          </c:val>
        </c:ser>
        <c:dLbls>
          <c:showLegendKey val="0"/>
          <c:showVal val="0"/>
          <c:showCatName val="0"/>
          <c:showSerName val="0"/>
          <c:showPercent val="0"/>
          <c:showBubbleSize val="0"/>
        </c:dLbls>
        <c:gapWidth val="150"/>
        <c:axId val="88009344"/>
        <c:axId val="880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8009344"/>
        <c:axId val="88085248"/>
      </c:lineChart>
      <c:dateAx>
        <c:axId val="88009344"/>
        <c:scaling>
          <c:orientation val="minMax"/>
        </c:scaling>
        <c:delete val="1"/>
        <c:axPos val="b"/>
        <c:numFmt formatCode="ge" sourceLinked="1"/>
        <c:majorTickMark val="none"/>
        <c:minorTickMark val="none"/>
        <c:tickLblPos val="none"/>
        <c:crossAx val="88085248"/>
        <c:crosses val="autoZero"/>
        <c:auto val="1"/>
        <c:lblOffset val="100"/>
        <c:baseTimeUnit val="years"/>
      </c:dateAx>
      <c:valAx>
        <c:axId val="880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57" zoomScaleNormal="100" workbookViewId="0">
      <selection activeCell="BH9" sqref="BH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豊前市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26591</v>
      </c>
      <c r="AJ8" s="56"/>
      <c r="AK8" s="56"/>
      <c r="AL8" s="56"/>
      <c r="AM8" s="56"/>
      <c r="AN8" s="56"/>
      <c r="AO8" s="56"/>
      <c r="AP8" s="57"/>
      <c r="AQ8" s="47">
        <f>データ!R6</f>
        <v>111.1</v>
      </c>
      <c r="AR8" s="47"/>
      <c r="AS8" s="47"/>
      <c r="AT8" s="47"/>
      <c r="AU8" s="47"/>
      <c r="AV8" s="47"/>
      <c r="AW8" s="47"/>
      <c r="AX8" s="47"/>
      <c r="AY8" s="47">
        <f>データ!S6</f>
        <v>239.34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70.39</v>
      </c>
      <c r="K10" s="47"/>
      <c r="L10" s="47"/>
      <c r="M10" s="47"/>
      <c r="N10" s="47"/>
      <c r="O10" s="47"/>
      <c r="P10" s="47"/>
      <c r="Q10" s="47"/>
      <c r="R10" s="47">
        <f>データ!O6</f>
        <v>68.06</v>
      </c>
      <c r="S10" s="47"/>
      <c r="T10" s="47"/>
      <c r="U10" s="47"/>
      <c r="V10" s="47"/>
      <c r="W10" s="47"/>
      <c r="X10" s="47"/>
      <c r="Y10" s="47"/>
      <c r="Z10" s="78">
        <f>データ!P6</f>
        <v>4490</v>
      </c>
      <c r="AA10" s="78"/>
      <c r="AB10" s="78"/>
      <c r="AC10" s="78"/>
      <c r="AD10" s="78"/>
      <c r="AE10" s="78"/>
      <c r="AF10" s="78"/>
      <c r="AG10" s="78"/>
      <c r="AH10" s="2"/>
      <c r="AI10" s="78">
        <f>データ!T6</f>
        <v>18024</v>
      </c>
      <c r="AJ10" s="78"/>
      <c r="AK10" s="78"/>
      <c r="AL10" s="78"/>
      <c r="AM10" s="78"/>
      <c r="AN10" s="78"/>
      <c r="AO10" s="78"/>
      <c r="AP10" s="78"/>
      <c r="AQ10" s="47">
        <f>データ!U6</f>
        <v>16.7</v>
      </c>
      <c r="AR10" s="47"/>
      <c r="AS10" s="47"/>
      <c r="AT10" s="47"/>
      <c r="AU10" s="47"/>
      <c r="AV10" s="47"/>
      <c r="AW10" s="47"/>
      <c r="AX10" s="47"/>
      <c r="AY10" s="47">
        <f>データ!V6</f>
        <v>1079.28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402141</v>
      </c>
      <c r="D6" s="31">
        <f t="shared" si="3"/>
        <v>46</v>
      </c>
      <c r="E6" s="31">
        <f t="shared" si="3"/>
        <v>1</v>
      </c>
      <c r="F6" s="31">
        <f t="shared" si="3"/>
        <v>0</v>
      </c>
      <c r="G6" s="31">
        <f t="shared" si="3"/>
        <v>1</v>
      </c>
      <c r="H6" s="31" t="str">
        <f t="shared" si="3"/>
        <v>福岡県　豊前市</v>
      </c>
      <c r="I6" s="31" t="str">
        <f t="shared" si="3"/>
        <v>法適用</v>
      </c>
      <c r="J6" s="31" t="str">
        <f t="shared" si="3"/>
        <v>水道事業</v>
      </c>
      <c r="K6" s="31" t="str">
        <f t="shared" si="3"/>
        <v>末端給水事業</v>
      </c>
      <c r="L6" s="31" t="str">
        <f t="shared" si="3"/>
        <v>A6</v>
      </c>
      <c r="M6" s="32" t="str">
        <f t="shared" si="3"/>
        <v>-</v>
      </c>
      <c r="N6" s="32">
        <f t="shared" si="3"/>
        <v>70.39</v>
      </c>
      <c r="O6" s="32">
        <f t="shared" si="3"/>
        <v>68.06</v>
      </c>
      <c r="P6" s="32">
        <f t="shared" si="3"/>
        <v>4490</v>
      </c>
      <c r="Q6" s="32">
        <f t="shared" si="3"/>
        <v>26591</v>
      </c>
      <c r="R6" s="32">
        <f t="shared" si="3"/>
        <v>111.1</v>
      </c>
      <c r="S6" s="32">
        <f t="shared" si="3"/>
        <v>239.34</v>
      </c>
      <c r="T6" s="32">
        <f t="shared" si="3"/>
        <v>18024</v>
      </c>
      <c r="U6" s="32">
        <f t="shared" si="3"/>
        <v>16.7</v>
      </c>
      <c r="V6" s="32">
        <f t="shared" si="3"/>
        <v>1079.28</v>
      </c>
      <c r="W6" s="33">
        <f>IF(W7="",NA(),W7)</f>
        <v>103.83</v>
      </c>
      <c r="X6" s="33">
        <f t="shared" ref="X6:AF6" si="4">IF(X7="",NA(),X7)</f>
        <v>109.08</v>
      </c>
      <c r="Y6" s="33">
        <f t="shared" si="4"/>
        <v>105.54</v>
      </c>
      <c r="Z6" s="33">
        <f t="shared" si="4"/>
        <v>107.98</v>
      </c>
      <c r="AA6" s="33">
        <f t="shared" si="4"/>
        <v>102.67</v>
      </c>
      <c r="AB6" s="33">
        <f t="shared" si="4"/>
        <v>107.37</v>
      </c>
      <c r="AC6" s="33">
        <f t="shared" si="4"/>
        <v>107.57</v>
      </c>
      <c r="AD6" s="33">
        <f t="shared" si="4"/>
        <v>106.55</v>
      </c>
      <c r="AE6" s="33">
        <f t="shared" si="4"/>
        <v>110.01</v>
      </c>
      <c r="AF6" s="33">
        <f t="shared" si="4"/>
        <v>111.21</v>
      </c>
      <c r="AG6" s="32" t="str">
        <f>IF(AG7="","",IF(AG7="-","【-】","【"&amp;SUBSTITUTE(TEXT(AG7,"#,##0.00"),"-","△")&amp;"】"))</f>
        <v>【113.56】</v>
      </c>
      <c r="AH6" s="33">
        <f>IF(AH7="",NA(),AH7)</f>
        <v>55.69</v>
      </c>
      <c r="AI6" s="33">
        <f t="shared" ref="AI6:AQ6" si="5">IF(AI7="",NA(),AI7)</f>
        <v>45.13</v>
      </c>
      <c r="AJ6" s="33">
        <f t="shared" si="5"/>
        <v>38.75</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408.43</v>
      </c>
      <c r="AT6" s="33">
        <f t="shared" ref="AT6:BB6" si="6">IF(AT7="",NA(),AT7)</f>
        <v>343.31</v>
      </c>
      <c r="AU6" s="33">
        <f t="shared" si="6"/>
        <v>494.56</v>
      </c>
      <c r="AV6" s="33">
        <f t="shared" si="6"/>
        <v>226.01</v>
      </c>
      <c r="AW6" s="33">
        <f t="shared" si="6"/>
        <v>190.24</v>
      </c>
      <c r="AX6" s="33">
        <f t="shared" si="6"/>
        <v>995.5</v>
      </c>
      <c r="AY6" s="33">
        <f t="shared" si="6"/>
        <v>915.5</v>
      </c>
      <c r="AZ6" s="33">
        <f t="shared" si="6"/>
        <v>963.24</v>
      </c>
      <c r="BA6" s="33">
        <f t="shared" si="6"/>
        <v>381.53</v>
      </c>
      <c r="BB6" s="33">
        <f t="shared" si="6"/>
        <v>391.54</v>
      </c>
      <c r="BC6" s="32" t="str">
        <f>IF(BC7="","",IF(BC7="-","【-】","【"&amp;SUBSTITUTE(TEXT(BC7,"#,##0.00"),"-","△")&amp;"】"))</f>
        <v>【262.74】</v>
      </c>
      <c r="BD6" s="33">
        <f>IF(BD7="",NA(),BD7)</f>
        <v>258.74</v>
      </c>
      <c r="BE6" s="33">
        <f t="shared" ref="BE6:BM6" si="7">IF(BE7="",NA(),BE7)</f>
        <v>244.64</v>
      </c>
      <c r="BF6" s="33">
        <f t="shared" si="7"/>
        <v>237.75</v>
      </c>
      <c r="BG6" s="33">
        <f t="shared" si="7"/>
        <v>229.84</v>
      </c>
      <c r="BH6" s="33">
        <f t="shared" si="7"/>
        <v>234.5</v>
      </c>
      <c r="BI6" s="33">
        <f t="shared" si="7"/>
        <v>414.59</v>
      </c>
      <c r="BJ6" s="33">
        <f t="shared" si="7"/>
        <v>404.78</v>
      </c>
      <c r="BK6" s="33">
        <f t="shared" si="7"/>
        <v>400.38</v>
      </c>
      <c r="BL6" s="33">
        <f t="shared" si="7"/>
        <v>393.27</v>
      </c>
      <c r="BM6" s="33">
        <f t="shared" si="7"/>
        <v>386.97</v>
      </c>
      <c r="BN6" s="32" t="str">
        <f>IF(BN7="","",IF(BN7="-","【-】","【"&amp;SUBSTITUTE(TEXT(BN7,"#,##0.00"),"-","△")&amp;"】"))</f>
        <v>【276.38】</v>
      </c>
      <c r="BO6" s="33">
        <f>IF(BO7="",NA(),BO7)</f>
        <v>86.77</v>
      </c>
      <c r="BP6" s="33">
        <f t="shared" ref="BP6:BX6" si="8">IF(BP7="",NA(),BP7)</f>
        <v>92.1</v>
      </c>
      <c r="BQ6" s="33">
        <f t="shared" si="8"/>
        <v>89.99</v>
      </c>
      <c r="BR6" s="33">
        <f t="shared" si="8"/>
        <v>92.57</v>
      </c>
      <c r="BS6" s="33">
        <f t="shared" si="8"/>
        <v>88.55</v>
      </c>
      <c r="BT6" s="33">
        <f t="shared" si="8"/>
        <v>97.71</v>
      </c>
      <c r="BU6" s="33">
        <f t="shared" si="8"/>
        <v>98.07</v>
      </c>
      <c r="BV6" s="33">
        <f t="shared" si="8"/>
        <v>96.56</v>
      </c>
      <c r="BW6" s="33">
        <f t="shared" si="8"/>
        <v>100.47</v>
      </c>
      <c r="BX6" s="33">
        <f t="shared" si="8"/>
        <v>101.72</v>
      </c>
      <c r="BY6" s="32" t="str">
        <f>IF(BY7="","",IF(BY7="-","【-】","【"&amp;SUBSTITUTE(TEXT(BY7,"#,##0.00"),"-","△")&amp;"】"))</f>
        <v>【104.99】</v>
      </c>
      <c r="BZ6" s="33">
        <f>IF(BZ7="",NA(),BZ7)</f>
        <v>277.37</v>
      </c>
      <c r="CA6" s="33">
        <f t="shared" ref="CA6:CI6" si="9">IF(CA7="",NA(),CA7)</f>
        <v>262.08</v>
      </c>
      <c r="CB6" s="33">
        <f t="shared" si="9"/>
        <v>267.89999999999998</v>
      </c>
      <c r="CC6" s="33">
        <f t="shared" si="9"/>
        <v>261.91000000000003</v>
      </c>
      <c r="CD6" s="33">
        <f t="shared" si="9"/>
        <v>271</v>
      </c>
      <c r="CE6" s="33">
        <f t="shared" si="9"/>
        <v>173.56</v>
      </c>
      <c r="CF6" s="33">
        <f t="shared" si="9"/>
        <v>172.26</v>
      </c>
      <c r="CG6" s="33">
        <f t="shared" si="9"/>
        <v>177.14</v>
      </c>
      <c r="CH6" s="33">
        <f t="shared" si="9"/>
        <v>169.82</v>
      </c>
      <c r="CI6" s="33">
        <f t="shared" si="9"/>
        <v>168.2</v>
      </c>
      <c r="CJ6" s="32" t="str">
        <f>IF(CJ7="","",IF(CJ7="-","【-】","【"&amp;SUBSTITUTE(TEXT(CJ7,"#,##0.00"),"-","△")&amp;"】"))</f>
        <v>【163.72】</v>
      </c>
      <c r="CK6" s="33">
        <f>IF(CK7="",NA(),CK7)</f>
        <v>62.15</v>
      </c>
      <c r="CL6" s="33">
        <f t="shared" ref="CL6:CT6" si="10">IF(CL7="",NA(),CL7)</f>
        <v>64.010000000000005</v>
      </c>
      <c r="CM6" s="33">
        <f t="shared" si="10"/>
        <v>66.94</v>
      </c>
      <c r="CN6" s="33">
        <f t="shared" si="10"/>
        <v>63.1</v>
      </c>
      <c r="CO6" s="33">
        <f t="shared" si="10"/>
        <v>63.93</v>
      </c>
      <c r="CP6" s="33">
        <f t="shared" si="10"/>
        <v>55.84</v>
      </c>
      <c r="CQ6" s="33">
        <f t="shared" si="10"/>
        <v>55.68</v>
      </c>
      <c r="CR6" s="33">
        <f t="shared" si="10"/>
        <v>55.64</v>
      </c>
      <c r="CS6" s="33">
        <f t="shared" si="10"/>
        <v>55.13</v>
      </c>
      <c r="CT6" s="33">
        <f t="shared" si="10"/>
        <v>54.77</v>
      </c>
      <c r="CU6" s="32" t="str">
        <f>IF(CU7="","",IF(CU7="-","【-】","【"&amp;SUBSTITUTE(TEXT(CU7,"#,##0.00"),"-","△")&amp;"】"))</f>
        <v>【59.76】</v>
      </c>
      <c r="CV6" s="33">
        <f>IF(CV7="",NA(),CV7)</f>
        <v>87.44</v>
      </c>
      <c r="CW6" s="33">
        <f t="shared" ref="CW6:DE6" si="11">IF(CW7="",NA(),CW7)</f>
        <v>87.29</v>
      </c>
      <c r="CX6" s="33">
        <f t="shared" si="11"/>
        <v>83.82</v>
      </c>
      <c r="CY6" s="33">
        <f t="shared" si="11"/>
        <v>88.95</v>
      </c>
      <c r="CZ6" s="33">
        <f t="shared" si="11"/>
        <v>84.85</v>
      </c>
      <c r="DA6" s="33">
        <f t="shared" si="11"/>
        <v>83.11</v>
      </c>
      <c r="DB6" s="33">
        <f t="shared" si="11"/>
        <v>83.18</v>
      </c>
      <c r="DC6" s="33">
        <f t="shared" si="11"/>
        <v>83.09</v>
      </c>
      <c r="DD6" s="33">
        <f t="shared" si="11"/>
        <v>83</v>
      </c>
      <c r="DE6" s="33">
        <f t="shared" si="11"/>
        <v>82.89</v>
      </c>
      <c r="DF6" s="32" t="str">
        <f>IF(DF7="","",IF(DF7="-","【-】","【"&amp;SUBSTITUTE(TEXT(DF7,"#,##0.00"),"-","△")&amp;"】"))</f>
        <v>【89.95】</v>
      </c>
      <c r="DG6" s="33">
        <f>IF(DG7="",NA(),DG7)</f>
        <v>28.84</v>
      </c>
      <c r="DH6" s="33">
        <f t="shared" ref="DH6:DP6" si="12">IF(DH7="",NA(),DH7)</f>
        <v>29.64</v>
      </c>
      <c r="DI6" s="33">
        <f t="shared" si="12"/>
        <v>30.37</v>
      </c>
      <c r="DJ6" s="33">
        <f t="shared" si="12"/>
        <v>44.04</v>
      </c>
      <c r="DK6" s="33">
        <f t="shared" si="12"/>
        <v>45.32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7.69</v>
      </c>
      <c r="DS6" s="33">
        <f t="shared" ref="DS6:EA6" si="13">IF(DS7="",NA(),DS7)</f>
        <v>9.35</v>
      </c>
      <c r="DT6" s="33">
        <f t="shared" si="13"/>
        <v>9.24</v>
      </c>
      <c r="DU6" s="33">
        <f t="shared" si="13"/>
        <v>10.87</v>
      </c>
      <c r="DV6" s="33">
        <f t="shared" si="13"/>
        <v>10.81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0.46</v>
      </c>
      <c r="ED6" s="33">
        <f t="shared" ref="ED6:EL6" si="14">IF(ED7="",NA(),ED7)</f>
        <v>0.09</v>
      </c>
      <c r="EE6" s="33">
        <f t="shared" si="14"/>
        <v>0.25</v>
      </c>
      <c r="EF6" s="33">
        <f t="shared" si="14"/>
        <v>0.15</v>
      </c>
      <c r="EG6" s="33">
        <f t="shared" si="14"/>
        <v>0.28999999999999998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402141</v>
      </c>
      <c r="D7" s="35">
        <v>46</v>
      </c>
      <c r="E7" s="35">
        <v>1</v>
      </c>
      <c r="F7" s="35">
        <v>0</v>
      </c>
      <c r="G7" s="35">
        <v>1</v>
      </c>
      <c r="H7" s="35" t="s">
        <v>93</v>
      </c>
      <c r="I7" s="35" t="s">
        <v>94</v>
      </c>
      <c r="J7" s="35" t="s">
        <v>95</v>
      </c>
      <c r="K7" s="35" t="s">
        <v>96</v>
      </c>
      <c r="L7" s="35" t="s">
        <v>97</v>
      </c>
      <c r="M7" s="36" t="s">
        <v>98</v>
      </c>
      <c r="N7" s="36">
        <v>70.39</v>
      </c>
      <c r="O7" s="36">
        <v>68.06</v>
      </c>
      <c r="P7" s="36">
        <v>4490</v>
      </c>
      <c r="Q7" s="36">
        <v>26591</v>
      </c>
      <c r="R7" s="36">
        <v>111.1</v>
      </c>
      <c r="S7" s="36">
        <v>239.34</v>
      </c>
      <c r="T7" s="36">
        <v>18024</v>
      </c>
      <c r="U7" s="36">
        <v>16.7</v>
      </c>
      <c r="V7" s="36">
        <v>1079.28</v>
      </c>
      <c r="W7" s="36">
        <v>103.83</v>
      </c>
      <c r="X7" s="36">
        <v>109.08</v>
      </c>
      <c r="Y7" s="36">
        <v>105.54</v>
      </c>
      <c r="Z7" s="36">
        <v>107.98</v>
      </c>
      <c r="AA7" s="36">
        <v>102.67</v>
      </c>
      <c r="AB7" s="36">
        <v>107.37</v>
      </c>
      <c r="AC7" s="36">
        <v>107.57</v>
      </c>
      <c r="AD7" s="36">
        <v>106.55</v>
      </c>
      <c r="AE7" s="36">
        <v>110.01</v>
      </c>
      <c r="AF7" s="36">
        <v>111.21</v>
      </c>
      <c r="AG7" s="36">
        <v>113.56</v>
      </c>
      <c r="AH7" s="36">
        <v>55.69</v>
      </c>
      <c r="AI7" s="36">
        <v>45.13</v>
      </c>
      <c r="AJ7" s="36">
        <v>38.75</v>
      </c>
      <c r="AK7" s="36">
        <v>0</v>
      </c>
      <c r="AL7" s="36">
        <v>0</v>
      </c>
      <c r="AM7" s="36">
        <v>8.5</v>
      </c>
      <c r="AN7" s="36">
        <v>9.34</v>
      </c>
      <c r="AO7" s="36">
        <v>9.56</v>
      </c>
      <c r="AP7" s="36">
        <v>2.8</v>
      </c>
      <c r="AQ7" s="36">
        <v>1.93</v>
      </c>
      <c r="AR7" s="36">
        <v>0.87</v>
      </c>
      <c r="AS7" s="36">
        <v>408.43</v>
      </c>
      <c r="AT7" s="36">
        <v>343.31</v>
      </c>
      <c r="AU7" s="36">
        <v>494.56</v>
      </c>
      <c r="AV7" s="36">
        <v>226.01</v>
      </c>
      <c r="AW7" s="36">
        <v>190.24</v>
      </c>
      <c r="AX7" s="36">
        <v>995.5</v>
      </c>
      <c r="AY7" s="36">
        <v>915.5</v>
      </c>
      <c r="AZ7" s="36">
        <v>963.24</v>
      </c>
      <c r="BA7" s="36">
        <v>381.53</v>
      </c>
      <c r="BB7" s="36">
        <v>391.54</v>
      </c>
      <c r="BC7" s="36">
        <v>262.74</v>
      </c>
      <c r="BD7" s="36">
        <v>258.74</v>
      </c>
      <c r="BE7" s="36">
        <v>244.64</v>
      </c>
      <c r="BF7" s="36">
        <v>237.75</v>
      </c>
      <c r="BG7" s="36">
        <v>229.84</v>
      </c>
      <c r="BH7" s="36">
        <v>234.5</v>
      </c>
      <c r="BI7" s="36">
        <v>414.59</v>
      </c>
      <c r="BJ7" s="36">
        <v>404.78</v>
      </c>
      <c r="BK7" s="36">
        <v>400.38</v>
      </c>
      <c r="BL7" s="36">
        <v>393.27</v>
      </c>
      <c r="BM7" s="36">
        <v>386.97</v>
      </c>
      <c r="BN7" s="36">
        <v>276.38</v>
      </c>
      <c r="BO7" s="36">
        <v>86.77</v>
      </c>
      <c r="BP7" s="36">
        <v>92.1</v>
      </c>
      <c r="BQ7" s="36">
        <v>89.99</v>
      </c>
      <c r="BR7" s="36">
        <v>92.57</v>
      </c>
      <c r="BS7" s="36">
        <v>88.55</v>
      </c>
      <c r="BT7" s="36">
        <v>97.71</v>
      </c>
      <c r="BU7" s="36">
        <v>98.07</v>
      </c>
      <c r="BV7" s="36">
        <v>96.56</v>
      </c>
      <c r="BW7" s="36">
        <v>100.47</v>
      </c>
      <c r="BX7" s="36">
        <v>101.72</v>
      </c>
      <c r="BY7" s="36">
        <v>104.99</v>
      </c>
      <c r="BZ7" s="36">
        <v>277.37</v>
      </c>
      <c r="CA7" s="36">
        <v>262.08</v>
      </c>
      <c r="CB7" s="36">
        <v>267.89999999999998</v>
      </c>
      <c r="CC7" s="36">
        <v>261.91000000000003</v>
      </c>
      <c r="CD7" s="36">
        <v>271</v>
      </c>
      <c r="CE7" s="36">
        <v>173.56</v>
      </c>
      <c r="CF7" s="36">
        <v>172.26</v>
      </c>
      <c r="CG7" s="36">
        <v>177.14</v>
      </c>
      <c r="CH7" s="36">
        <v>169.82</v>
      </c>
      <c r="CI7" s="36">
        <v>168.2</v>
      </c>
      <c r="CJ7" s="36">
        <v>163.72</v>
      </c>
      <c r="CK7" s="36">
        <v>62.15</v>
      </c>
      <c r="CL7" s="36">
        <v>64.010000000000005</v>
      </c>
      <c r="CM7" s="36">
        <v>66.94</v>
      </c>
      <c r="CN7" s="36">
        <v>63.1</v>
      </c>
      <c r="CO7" s="36">
        <v>63.93</v>
      </c>
      <c r="CP7" s="36">
        <v>55.84</v>
      </c>
      <c r="CQ7" s="36">
        <v>55.68</v>
      </c>
      <c r="CR7" s="36">
        <v>55.64</v>
      </c>
      <c r="CS7" s="36">
        <v>55.13</v>
      </c>
      <c r="CT7" s="36">
        <v>54.77</v>
      </c>
      <c r="CU7" s="36">
        <v>59.76</v>
      </c>
      <c r="CV7" s="36">
        <v>87.44</v>
      </c>
      <c r="CW7" s="36">
        <v>87.29</v>
      </c>
      <c r="CX7" s="36">
        <v>83.82</v>
      </c>
      <c r="CY7" s="36">
        <v>88.95</v>
      </c>
      <c r="CZ7" s="36">
        <v>84.85</v>
      </c>
      <c r="DA7" s="36">
        <v>83.11</v>
      </c>
      <c r="DB7" s="36">
        <v>83.18</v>
      </c>
      <c r="DC7" s="36">
        <v>83.09</v>
      </c>
      <c r="DD7" s="36">
        <v>83</v>
      </c>
      <c r="DE7" s="36">
        <v>82.89</v>
      </c>
      <c r="DF7" s="36">
        <v>89.95</v>
      </c>
      <c r="DG7" s="36">
        <v>28.84</v>
      </c>
      <c r="DH7" s="36">
        <v>29.64</v>
      </c>
      <c r="DI7" s="36">
        <v>30.37</v>
      </c>
      <c r="DJ7" s="36">
        <v>44.04</v>
      </c>
      <c r="DK7" s="36">
        <v>45.32</v>
      </c>
      <c r="DL7" s="36">
        <v>37.090000000000003</v>
      </c>
      <c r="DM7" s="36">
        <v>38.07</v>
      </c>
      <c r="DN7" s="36">
        <v>39.06</v>
      </c>
      <c r="DO7" s="36">
        <v>46.66</v>
      </c>
      <c r="DP7" s="36">
        <v>47.46</v>
      </c>
      <c r="DQ7" s="36">
        <v>47.18</v>
      </c>
      <c r="DR7" s="36">
        <v>7.69</v>
      </c>
      <c r="DS7" s="36">
        <v>9.35</v>
      </c>
      <c r="DT7" s="36">
        <v>9.24</v>
      </c>
      <c r="DU7" s="36">
        <v>10.87</v>
      </c>
      <c r="DV7" s="36">
        <v>10.81</v>
      </c>
      <c r="DW7" s="36">
        <v>6.63</v>
      </c>
      <c r="DX7" s="36">
        <v>7.73</v>
      </c>
      <c r="DY7" s="36">
        <v>8.8699999999999992</v>
      </c>
      <c r="DZ7" s="36">
        <v>9.85</v>
      </c>
      <c r="EA7" s="36">
        <v>9.7100000000000009</v>
      </c>
      <c r="EB7" s="36">
        <v>13.18</v>
      </c>
      <c r="EC7" s="36">
        <v>0.46</v>
      </c>
      <c r="ED7" s="36">
        <v>0.09</v>
      </c>
      <c r="EE7" s="36">
        <v>0.25</v>
      </c>
      <c r="EF7" s="36">
        <v>0.15</v>
      </c>
      <c r="EG7" s="36">
        <v>0.28999999999999998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真面 優子</cp:lastModifiedBy>
  <cp:lastPrinted>2017-02-10T07:37:11Z</cp:lastPrinted>
  <dcterms:created xsi:type="dcterms:W3CDTF">2017-02-01T08:49:06Z</dcterms:created>
  <dcterms:modified xsi:type="dcterms:W3CDTF">2017-02-10T07:46:04Z</dcterms:modified>
  <cp:category/>
</cp:coreProperties>
</file>