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<sst xmlns="http://schemas.openxmlformats.org/spreadsheetml/2006/main" count="217" uniqueCount="107">
  <si>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</si>
  <si>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</si>
  <si>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</si>
  <si>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</si>
  <si>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</si>
  <si>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</si>
  <si>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</si>
  <si>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</si>
  <si>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</si>
  <si>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</si>
  <si>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</si>
  <si>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</si>
  <si>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</si>
  <si>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</si>
  <si>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</si>
  <si>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</si>
  <si>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</si>
  <si>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</si>
  <si>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</si>
  <si>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</si>
  <si>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</si>
  <si>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</si>
  <si>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</si>
  <si>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</si>
  <si>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</si>
  <si>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</si>
  <si>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</si>
  <si>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</si>
  <si>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</si>
  <si>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</si>
  <si>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</si>
  <si>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</si>
  <si>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</si>
  <si>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</si>
  <si>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</si>
  <si>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</si>
  <si>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</si>
  <si>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</si>
  <si>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</si>
  <si>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</si>
  <si>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</si>
  <si>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</si>
  <si>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</si>
  <si>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</si>
  <si>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</si>
  <si>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</si>
  <si>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</si>
  <si>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</si>
  <si>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</si>
  <si>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</si>
  <si>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</si>
  <si>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</si>
  <si>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</si>
  <si>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</si>
  <si>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</si>
  <si>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</si>
  <si>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</si>
  <si>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</si>
  <si>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</si>
  <si>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</si>
  <si>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</si>
  <si>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</si>
  <si>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</si>
  <si>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</si>
  <si>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</si>
  <si>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</si>
  <si>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</si>
  <si>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</si>
  <si>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</si>
  <si>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</si>
  <si>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</si>
  <si>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</si>
  <si>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</si>
  <si>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</si>
  <si>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</si>
  <si>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</si>
  <si>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</si>
  <si>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</si>
  <si>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</si>
  <si>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</si>
  <si>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</si>
  <si>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</si>
  <si>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</si>
  <si>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</si>
  <si>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</si>
  <si>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</si>
  <si>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</si>
  <si>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</si>
  <si>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</si>
  <si>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</si>
  <si>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</si>
  <si>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</si>
  <si>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</si>
  <si>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豊前市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</si>
  <si>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</si>
  <si>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</si>
  <si>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</si>
  <si>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</si>
  <si>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</si>
  <si>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</si>
  <si>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</si>
  <si>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</si>
  <si>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</si>
  <si>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</si>
  <si>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は、人口減少により水道料金収入の減少や老朽化する施設の更新等による経費の増加が懸念される。本市としては、持続可能な水道事業の経営に向けて、経費の見直しなど抜本的な経営改革に取り組む必要がある。</t>
    <rPh sb="0" eb="2">
      <t>コンゴ</t>
    </rPh>
    <rPh sb="4" eb="6">
      <t>ジンコウ</t>
    </rPh>
    <rPh sb="6" eb="8">
      <t>ゲンショウ</t>
    </rPh>
    <rPh sb="11" eb="13">
      <t>スイドウ</t>
    </rPh>
    <rPh sb="13" eb="15">
      <t>リョウキン</t>
    </rPh>
    <rPh sb="15" eb="17">
      <t>シュウニュウ</t>
    </rPh>
    <rPh sb="18" eb="20">
      <t>ゲンショウ</t>
    </rPh>
    <rPh sb="21" eb="23">
      <t>ロウキュウ</t>
    </rPh>
    <rPh sb="23" eb="24">
      <t>カ</t>
    </rPh>
    <rPh sb="26" eb="28">
      <t>シセツ</t>
    </rPh>
    <rPh sb="29" eb="31">
      <t>コウシン</t>
    </rPh>
    <rPh sb="31" eb="32">
      <t>ナド</t>
    </rPh>
    <rPh sb="35" eb="37">
      <t>ケイヒ</t>
    </rPh>
    <rPh sb="38" eb="40">
      <t>ゾウカ</t>
    </rPh>
    <rPh sb="41" eb="43">
      <t>ケネン</t>
    </rPh>
    <rPh sb="47" eb="48">
      <t>ホン</t>
    </rPh>
    <rPh sb="48" eb="49">
      <t>シ</t>
    </rPh>
    <rPh sb="54" eb="56">
      <t>ジゾク</t>
    </rPh>
    <rPh sb="56" eb="58">
      <t>カノウ</t>
    </rPh>
    <rPh sb="59" eb="61">
      <t>スイドウ</t>
    </rPh>
    <rPh sb="61" eb="63">
      <t>ジギョウ</t>
    </rPh>
    <rPh sb="64" eb="66">
      <t>ケイエイ</t>
    </rPh>
    <rPh sb="67" eb="68">
      <t>ム</t>
    </rPh>
    <rPh sb="71" eb="73">
      <t>ケイヒ</t>
    </rPh>
    <rPh sb="74" eb="76">
      <t>ミナオ</t>
    </rPh>
    <rPh sb="79" eb="82">
      <t>バッポンテキ</t>
    </rPh>
    <rPh sb="83" eb="85">
      <t>ケイエイ</t>
    </rPh>
    <rPh sb="85" eb="87">
      <t>カイカク</t>
    </rPh>
    <rPh sb="88" eb="89">
      <t>ト</t>
    </rPh>
    <rPh sb="90" eb="91">
      <t>ク</t>
    </rPh>
    <rPh sb="92" eb="94">
      <t>ヒツヨウ</t>
    </rPh>
    <phoneticPr fontId="4"/>
  </si>
  <si>
    <t>有形固定資産減価償却率、管路経年化率（耐用年数40年経過）は右肩上がりで、配水場や配水管等の老朽化が進んでいる状況である。
水道事業は昭和13年から給水しており、耐用年数を経過した資産が多く、近年、漏水による修繕や設備の取替等が多く発生している。
配水管等の施設の更新を計画的に実施していく必要がある。</t>
    <rPh sb="0" eb="2">
      <t>ユウケイ</t>
    </rPh>
    <rPh sb="2" eb="4">
      <t>コテイ</t>
    </rPh>
    <rPh sb="4" eb="6">
      <t>シサン</t>
    </rPh>
    <rPh sb="6" eb="8">
      <t>ゲンカ</t>
    </rPh>
    <rPh sb="8" eb="11">
      <t>ショウキャクリツ</t>
    </rPh>
    <rPh sb="12" eb="14">
      <t>カンロ</t>
    </rPh>
    <rPh sb="14" eb="16">
      <t>ケイネン</t>
    </rPh>
    <rPh sb="16" eb="17">
      <t>カ</t>
    </rPh>
    <rPh sb="17" eb="18">
      <t>リツ</t>
    </rPh>
    <rPh sb="19" eb="23">
      <t>タイヨウネンスウ</t>
    </rPh>
    <rPh sb="25" eb="26">
      <t>ネン</t>
    </rPh>
    <rPh sb="26" eb="28">
      <t>ケイカ</t>
    </rPh>
    <rPh sb="30" eb="32">
      <t>ミギカタ</t>
    </rPh>
    <rPh sb="32" eb="33">
      <t>ア</t>
    </rPh>
    <rPh sb="37" eb="39">
      <t>ハイスイ</t>
    </rPh>
    <rPh sb="39" eb="40">
      <t>ジョウ</t>
    </rPh>
    <rPh sb="41" eb="43">
      <t>ハイスイ</t>
    </rPh>
    <rPh sb="43" eb="44">
      <t>カン</t>
    </rPh>
    <rPh sb="44" eb="45">
      <t>ナド</t>
    </rPh>
    <rPh sb="46" eb="49">
      <t>ロウキュウカ</t>
    </rPh>
    <rPh sb="50" eb="51">
      <t>スス</t>
    </rPh>
    <rPh sb="55" eb="57">
      <t>ジョウキョウ</t>
    </rPh>
    <rPh sb="62" eb="64">
      <t>スイドウ</t>
    </rPh>
    <rPh sb="64" eb="66">
      <t>ジギョウ</t>
    </rPh>
    <rPh sb="67" eb="69">
      <t>ショウワ</t>
    </rPh>
    <rPh sb="71" eb="72">
      <t>ネン</t>
    </rPh>
    <rPh sb="74" eb="76">
      <t>キュウスイ</t>
    </rPh>
    <rPh sb="81" eb="83">
      <t>タイヨウ</t>
    </rPh>
    <rPh sb="83" eb="85">
      <t>ネンスウ</t>
    </rPh>
    <rPh sb="86" eb="88">
      <t>ケイカ</t>
    </rPh>
    <rPh sb="90" eb="92">
      <t>シサン</t>
    </rPh>
    <rPh sb="93" eb="94">
      <t>オオ</t>
    </rPh>
    <rPh sb="96" eb="98">
      <t>キンネン</t>
    </rPh>
    <rPh sb="99" eb="101">
      <t>ロウスイ</t>
    </rPh>
    <rPh sb="104" eb="106">
      <t>シュウゼン</t>
    </rPh>
    <rPh sb="107" eb="109">
      <t>セツビ</t>
    </rPh>
    <rPh sb="110" eb="112">
      <t>トリカエ</t>
    </rPh>
    <rPh sb="112" eb="113">
      <t>ナド</t>
    </rPh>
    <rPh sb="114" eb="115">
      <t>オオ</t>
    </rPh>
    <rPh sb="116" eb="118">
      <t>ハッセイ</t>
    </rPh>
    <rPh sb="124" eb="126">
      <t>ハイスイ</t>
    </rPh>
    <rPh sb="126" eb="127">
      <t>カン</t>
    </rPh>
    <rPh sb="127" eb="128">
      <t>ナド</t>
    </rPh>
    <rPh sb="129" eb="131">
      <t>シセツ</t>
    </rPh>
    <rPh sb="132" eb="134">
      <t>コウシン</t>
    </rPh>
    <rPh sb="135" eb="138">
      <t>ケイカクテキ</t>
    </rPh>
    <rPh sb="139" eb="141">
      <t>ジッシ</t>
    </rPh>
    <rPh sb="145" eb="147">
      <t>ヒツヨウ</t>
    </rPh>
    <phoneticPr fontId="4"/>
  </si>
  <si>
    <t xml:space="preserve">経営状況について、経営収支は黒字を維持し、経常収支比率は100％以上ではあるが、一般会計からの補助金に大きく依存した状況である。
給水原価は類似団体の平均より高く、供給単価以上の給水原価となっているため、料金回収率は100％を下回っている。
営業費用の削減に努め、水道の普及を進め給水収益を確保する必要がある。
</t>
    <rPh sb="0" eb="2">
      <t>ケイエイ</t>
    </rPh>
    <rPh sb="2" eb="4">
      <t>ジョウキョウ</t>
    </rPh>
    <rPh sb="9" eb="11">
      <t>ケイエイ</t>
    </rPh>
    <rPh sb="11" eb="13">
      <t>シュウシ</t>
    </rPh>
    <rPh sb="14" eb="16">
      <t>クロジ</t>
    </rPh>
    <rPh sb="17" eb="19">
      <t>イジ</t>
    </rPh>
    <rPh sb="21" eb="23">
      <t>ケイジョウ</t>
    </rPh>
    <rPh sb="23" eb="25">
      <t>シュウシ</t>
    </rPh>
    <rPh sb="25" eb="27">
      <t>ヒリツ</t>
    </rPh>
    <rPh sb="32" eb="34">
      <t>イジョウ</t>
    </rPh>
    <rPh sb="40" eb="42">
      <t>イッパン</t>
    </rPh>
    <rPh sb="42" eb="44">
      <t>カイケイ</t>
    </rPh>
    <rPh sb="47" eb="50">
      <t>ホジョキン</t>
    </rPh>
    <rPh sb="51" eb="52">
      <t>オオ</t>
    </rPh>
    <rPh sb="54" eb="56">
      <t>イゾン</t>
    </rPh>
    <rPh sb="58" eb="60">
      <t>ジョウキョウ</t>
    </rPh>
    <rPh sb="82" eb="84">
      <t>キョウキュウ</t>
    </rPh>
    <rPh sb="84" eb="86">
      <t>タンカ</t>
    </rPh>
    <rPh sb="86" eb="88">
      <t>イジョウ</t>
    </rPh>
    <rPh sb="89" eb="91">
      <t>キュウスイ</t>
    </rPh>
    <rPh sb="91" eb="93">
      <t>ゲンカ</t>
    </rPh>
    <rPh sb="102" eb="104">
      <t>リョウキン</t>
    </rPh>
    <rPh sb="104" eb="106">
      <t>カイシュウ</t>
    </rPh>
    <rPh sb="106" eb="107">
      <t>リツ</t>
    </rPh>
    <rPh sb="113" eb="115">
      <t>シタマワ</t>
    </rPh>
    <rPh sb="121" eb="123">
      <t>エイギョウ</t>
    </rPh>
    <rPh sb="123" eb="125">
      <t>ヒヨウ</t>
    </rPh>
    <rPh sb="126" eb="128">
      <t>サクゲン</t>
    </rPh>
    <rPh sb="129" eb="130">
      <t>ツト</t>
    </rPh>
    <rPh sb="132" eb="134">
      <t>スイドウ</t>
    </rPh>
    <rPh sb="135" eb="137">
      <t>フキュウ</t>
    </rPh>
    <rPh sb="138" eb="139">
      <t>スス</t>
    </rPh>
    <rPh sb="140" eb="142">
      <t>キュウスイ</t>
    </rPh>
    <rPh sb="142" eb="144">
      <t>シュウエキ</t>
    </rPh>
    <rPh sb="145" eb="147">
      <t>カクホ</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</si>
</sst>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0.95</c:v>
                </c:pt>
                <c:pt idx="1">
                  <c:v>0.46</c:v>
                </c:pt>
                <c:pt idx="2">
                  <c:v>0.09</c:v>
                </c:pt>
                <c:pt idx="3">
                  <c:v>0.25</c:v>
                </c:pt>
                <c:pt idx="4">
                  <c:v>0.15</c:v>
                </c:pt>
              </c:numCache>
            </c:numRef>
          </c:val>
        </c:ser>
        <c:dLbls>
          <c:showLegendKey val="0"/>
          <c:showVal val="0"/>
          <c:showCatName val="0"/>
          <c:showSerName val="0"/>
          <c:showPercent val="0"/>
          <c:showBubbleSize val="0"/>
        </c:dLbls>
        <c:gapWidth val="150"/>
        <c:axId val="71754496"/>
        <c:axId val="717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71754496"/>
        <c:axId val="71756416"/>
      </c:lineChart>
      <c:dateAx>
        <c:axId val="71754496"/>
        <c:scaling>
          <c:orientation val="minMax"/>
        </c:scaling>
        <c:delete val="1"/>
        <c:axPos val="b"/>
        <c:numFmt formatCode="ge" sourceLinked="1"/>
        <c:majorTickMark val="none"/>
        <c:minorTickMark val="none"/>
        <c:tickLblPos val="none"/>
        <c:crossAx val="71756416"/>
        <c:crosses val="autoZero"/>
        <c:auto val="1"/>
        <c:lblOffset val="100"/>
        <c:baseTimeUnit val="years"/>
      </c:dateAx>
      <c:valAx>
        <c:axId val="71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61.98</c:v>
                </c:pt>
                <c:pt idx="1">
                  <c:v>62.15</c:v>
                </c:pt>
                <c:pt idx="2">
                  <c:v>64.010000000000005</c:v>
                </c:pt>
                <c:pt idx="3">
                  <c:v>66.94</c:v>
                </c:pt>
                <c:pt idx="4">
                  <c:v>63.1</c:v>
                </c:pt>
              </c:numCache>
            </c:numRef>
          </c:val>
        </c:ser>
        <c:dLbls>
          <c:showLegendKey val="0"/>
          <c:showVal val="0"/>
          <c:showCatName val="0"/>
          <c:showSerName val="0"/>
          <c:showPercent val="0"/>
          <c:showBubbleSize val="0"/>
        </c:dLbls>
        <c:gapWidth val="150"/>
        <c:axId val="73139328"/>
        <c:axId val="731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73139328"/>
        <c:axId val="73141248"/>
      </c:lineChart>
      <c:dateAx>
        <c:axId val="73139328"/>
        <c:scaling>
          <c:orientation val="minMax"/>
        </c:scaling>
        <c:delete val="1"/>
        <c:axPos val="b"/>
        <c:numFmt formatCode="ge" sourceLinked="1"/>
        <c:majorTickMark val="none"/>
        <c:minorTickMark val="none"/>
        <c:tickLblPos val="none"/>
        <c:crossAx val="73141248"/>
        <c:crosses val="autoZero"/>
        <c:auto val="1"/>
        <c:lblOffset val="100"/>
        <c:baseTimeUnit val="years"/>
      </c:dateAx>
      <c:valAx>
        <c:axId val="731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87.65</c:v>
                </c:pt>
                <c:pt idx="1">
                  <c:v>87.44</c:v>
                </c:pt>
                <c:pt idx="2">
                  <c:v>87.29</c:v>
                </c:pt>
                <c:pt idx="3">
                  <c:v>83.82</c:v>
                </c:pt>
                <c:pt idx="4">
                  <c:v>88.95</c:v>
                </c:pt>
              </c:numCache>
            </c:numRef>
          </c:val>
        </c:ser>
        <c:dLbls>
          <c:showLegendKey val="0"/>
          <c:showVal val="0"/>
          <c:showCatName val="0"/>
          <c:showSerName val="0"/>
          <c:showPercent val="0"/>
          <c:showBubbleSize val="0"/>
        </c:dLbls>
        <c:gapWidth val="150"/>
        <c:axId val="73196288"/>
        <c:axId val="731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73196288"/>
        <c:axId val="73198208"/>
      </c:lineChart>
      <c:dateAx>
        <c:axId val="73196288"/>
        <c:scaling>
          <c:orientation val="minMax"/>
        </c:scaling>
        <c:delete val="1"/>
        <c:axPos val="b"/>
        <c:numFmt formatCode="ge" sourceLinked="1"/>
        <c:majorTickMark val="none"/>
        <c:minorTickMark val="none"/>
        <c:tickLblPos val="none"/>
        <c:crossAx val="73198208"/>
        <c:crosses val="autoZero"/>
        <c:auto val="1"/>
        <c:lblOffset val="100"/>
        <c:baseTimeUnit val="years"/>
      </c:dateAx>
      <c:valAx>
        <c:axId val="73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103.26</c:v>
                </c:pt>
                <c:pt idx="1">
                  <c:v>103.83</c:v>
                </c:pt>
                <c:pt idx="2">
                  <c:v>109.08</c:v>
                </c:pt>
                <c:pt idx="3">
                  <c:v>105.54</c:v>
                </c:pt>
                <c:pt idx="4">
                  <c:v>107.98</c:v>
                </c:pt>
              </c:numCache>
            </c:numRef>
          </c:val>
        </c:ser>
        <c:dLbls>
          <c:showLegendKey val="0"/>
          <c:showVal val="0"/>
          <c:showCatName val="0"/>
          <c:showSerName val="0"/>
          <c:showPercent val="0"/>
          <c:showBubbleSize val="0"/>
        </c:dLbls>
        <c:gapWidth val="150"/>
        <c:axId val="72069504"/>
        <c:axId val="720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72069504"/>
        <c:axId val="72071424"/>
      </c:lineChart>
      <c:dateAx>
        <c:axId val="72069504"/>
        <c:scaling>
          <c:orientation val="minMax"/>
        </c:scaling>
        <c:delete val="1"/>
        <c:axPos val="b"/>
        <c:numFmt formatCode="ge" sourceLinked="1"/>
        <c:majorTickMark val="none"/>
        <c:minorTickMark val="none"/>
        <c:tickLblPos val="none"/>
        <c:crossAx val="72071424"/>
        <c:crosses val="autoZero"/>
        <c:auto val="1"/>
        <c:lblOffset val="100"/>
        <c:baseTimeUnit val="years"/>
      </c:dateAx>
      <c:valAx>
        <c:axId val="7207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28.12</c:v>
                </c:pt>
                <c:pt idx="1">
                  <c:v>28.84</c:v>
                </c:pt>
                <c:pt idx="2">
                  <c:v>29.64</c:v>
                </c:pt>
                <c:pt idx="3">
                  <c:v>30.37</c:v>
                </c:pt>
                <c:pt idx="4">
                  <c:v>44.04</c:v>
                </c:pt>
              </c:numCache>
            </c:numRef>
          </c:val>
        </c:ser>
        <c:dLbls>
          <c:showLegendKey val="0"/>
          <c:showVal val="0"/>
          <c:showCatName val="0"/>
          <c:showSerName val="0"/>
          <c:showPercent val="0"/>
          <c:showBubbleSize val="0"/>
        </c:dLbls>
        <c:gapWidth val="150"/>
        <c:axId val="72232960"/>
        <c:axId val="72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2232960"/>
        <c:axId val="72234880"/>
      </c:lineChart>
      <c:dateAx>
        <c:axId val="72232960"/>
        <c:scaling>
          <c:orientation val="minMax"/>
        </c:scaling>
        <c:delete val="1"/>
        <c:axPos val="b"/>
        <c:numFmt formatCode="ge" sourceLinked="1"/>
        <c:majorTickMark val="none"/>
        <c:minorTickMark val="none"/>
        <c:tickLblPos val="none"/>
        <c:crossAx val="72234880"/>
        <c:crosses val="autoZero"/>
        <c:auto val="1"/>
        <c:lblOffset val="100"/>
        <c:baseTimeUnit val="years"/>
      </c:dateAx>
      <c:valAx>
        <c:axId val="72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0.05</c:v>
                </c:pt>
                <c:pt idx="1">
                  <c:v>7.69</c:v>
                </c:pt>
                <c:pt idx="2">
                  <c:v>9.35</c:v>
                </c:pt>
                <c:pt idx="3">
                  <c:v>9.24</c:v>
                </c:pt>
                <c:pt idx="4">
                  <c:v>10.87</c:v>
                </c:pt>
              </c:numCache>
            </c:numRef>
          </c:val>
        </c:ser>
        <c:dLbls>
          <c:showLegendKey val="0"/>
          <c:showVal val="0"/>
          <c:showCatName val="0"/>
          <c:showSerName val="0"/>
          <c:showPercent val="0"/>
          <c:showBubbleSize val="0"/>
        </c:dLbls>
        <c:gapWidth val="150"/>
        <c:axId val="72277376"/>
        <c:axId val="722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2277376"/>
        <c:axId val="72283648"/>
      </c:lineChart>
      <c:dateAx>
        <c:axId val="72277376"/>
        <c:scaling>
          <c:orientation val="minMax"/>
        </c:scaling>
        <c:delete val="1"/>
        <c:axPos val="b"/>
        <c:numFmt formatCode="ge" sourceLinked="1"/>
        <c:majorTickMark val="none"/>
        <c:minorTickMark val="none"/>
        <c:tickLblPos val="none"/>
        <c:crossAx val="72283648"/>
        <c:crosses val="autoZero"/>
        <c:auto val="1"/>
        <c:lblOffset val="100"/>
        <c:baseTimeUnit val="years"/>
      </c:dateAx>
      <c:valAx>
        <c:axId val="722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60.87</c:v>
                </c:pt>
                <c:pt idx="1">
                  <c:v>55.69</c:v>
                </c:pt>
                <c:pt idx="2">
                  <c:v>45.13</c:v>
                </c:pt>
                <c:pt idx="3">
                  <c:v>38.75</c:v>
                </c:pt>
                <c:pt idx="4" formatCode="#,##0.00;&quot;△&quot;#,##0.00">
                  <c:v>0</c:v>
                </c:pt>
              </c:numCache>
            </c:numRef>
          </c:val>
        </c:ser>
        <c:dLbls>
          <c:showLegendKey val="0"/>
          <c:showVal val="0"/>
          <c:showCatName val="0"/>
          <c:showSerName val="0"/>
          <c:showPercent val="0"/>
          <c:showBubbleSize val="0"/>
        </c:dLbls>
        <c:gapWidth val="150"/>
        <c:axId val="72901760"/>
        <c:axId val="729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2901760"/>
        <c:axId val="72903680"/>
      </c:lineChart>
      <c:dateAx>
        <c:axId val="72901760"/>
        <c:scaling>
          <c:orientation val="minMax"/>
        </c:scaling>
        <c:delete val="1"/>
        <c:axPos val="b"/>
        <c:numFmt formatCode="ge" sourceLinked="1"/>
        <c:majorTickMark val="none"/>
        <c:minorTickMark val="none"/>
        <c:tickLblPos val="none"/>
        <c:crossAx val="72903680"/>
        <c:crosses val="autoZero"/>
        <c:auto val="1"/>
        <c:lblOffset val="100"/>
        <c:baseTimeUnit val="years"/>
      </c:dateAx>
      <c:valAx>
        <c:axId val="7290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9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432.28</c:v>
                </c:pt>
                <c:pt idx="1">
                  <c:v>408.43</c:v>
                </c:pt>
                <c:pt idx="2">
                  <c:v>343.31</c:v>
                </c:pt>
                <c:pt idx="3">
                  <c:v>494.56</c:v>
                </c:pt>
                <c:pt idx="4">
                  <c:v>226.01</c:v>
                </c:pt>
              </c:numCache>
            </c:numRef>
          </c:val>
        </c:ser>
        <c:dLbls>
          <c:showLegendKey val="0"/>
          <c:showVal val="0"/>
          <c:showCatName val="0"/>
          <c:showSerName val="0"/>
          <c:showPercent val="0"/>
          <c:showBubbleSize val="0"/>
        </c:dLbls>
        <c:gapWidth val="150"/>
        <c:axId val="72942720"/>
        <c:axId val="729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72942720"/>
        <c:axId val="72944640"/>
      </c:lineChart>
      <c:dateAx>
        <c:axId val="72942720"/>
        <c:scaling>
          <c:orientation val="minMax"/>
        </c:scaling>
        <c:delete val="1"/>
        <c:axPos val="b"/>
        <c:numFmt formatCode="ge" sourceLinked="1"/>
        <c:majorTickMark val="none"/>
        <c:minorTickMark val="none"/>
        <c:tickLblPos val="none"/>
        <c:crossAx val="72944640"/>
        <c:crosses val="autoZero"/>
        <c:auto val="1"/>
        <c:lblOffset val="100"/>
        <c:baseTimeUnit val="years"/>
      </c:dateAx>
      <c:valAx>
        <c:axId val="7294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9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266.33</c:v>
                </c:pt>
                <c:pt idx="1">
                  <c:v>258.74</c:v>
                </c:pt>
                <c:pt idx="2">
                  <c:v>244.64</c:v>
                </c:pt>
                <c:pt idx="3">
                  <c:v>237.75</c:v>
                </c:pt>
                <c:pt idx="4">
                  <c:v>229.84</c:v>
                </c:pt>
              </c:numCache>
            </c:numRef>
          </c:val>
        </c:ser>
        <c:dLbls>
          <c:showLegendKey val="0"/>
          <c:showVal val="0"/>
          <c:showCatName val="0"/>
          <c:showSerName val="0"/>
          <c:showPercent val="0"/>
          <c:showBubbleSize val="0"/>
        </c:dLbls>
        <c:gapWidth val="150"/>
        <c:axId val="72987392"/>
        <c:axId val="729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72987392"/>
        <c:axId val="72989312"/>
      </c:lineChart>
      <c:dateAx>
        <c:axId val="72987392"/>
        <c:scaling>
          <c:orientation val="minMax"/>
        </c:scaling>
        <c:delete val="1"/>
        <c:axPos val="b"/>
        <c:numFmt formatCode="ge" sourceLinked="1"/>
        <c:majorTickMark val="none"/>
        <c:minorTickMark val="none"/>
        <c:tickLblPos val="none"/>
        <c:crossAx val="72989312"/>
        <c:crosses val="autoZero"/>
        <c:auto val="1"/>
        <c:lblOffset val="100"/>
        <c:baseTimeUnit val="years"/>
      </c:dateAx>
      <c:valAx>
        <c:axId val="7298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9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86.3</c:v>
                </c:pt>
                <c:pt idx="1">
                  <c:v>86.77</c:v>
                </c:pt>
                <c:pt idx="2">
                  <c:v>92.1</c:v>
                </c:pt>
                <c:pt idx="3">
                  <c:v>89.99</c:v>
                </c:pt>
                <c:pt idx="4">
                  <c:v>92.57</c:v>
                </c:pt>
              </c:numCache>
            </c:numRef>
          </c:val>
        </c:ser>
        <c:dLbls>
          <c:showLegendKey val="0"/>
          <c:showVal val="0"/>
          <c:showCatName val="0"/>
          <c:showSerName val="0"/>
          <c:showPercent val="0"/>
          <c:showBubbleSize val="0"/>
        </c:dLbls>
        <c:gapWidth val="150"/>
        <c:axId val="73109888"/>
        <c:axId val="731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73109888"/>
        <c:axId val="73111808"/>
      </c:lineChart>
      <c:dateAx>
        <c:axId val="73109888"/>
        <c:scaling>
          <c:orientation val="minMax"/>
        </c:scaling>
        <c:delete val="1"/>
        <c:axPos val="b"/>
        <c:numFmt formatCode="ge" sourceLinked="1"/>
        <c:majorTickMark val="none"/>
        <c:minorTickMark val="none"/>
        <c:tickLblPos val="none"/>
        <c:crossAx val="73111808"/>
        <c:crosses val="autoZero"/>
        <c:auto val="1"/>
        <c:lblOffset val="100"/>
        <c:baseTimeUnit val="years"/>
      </c:dateAx>
      <c:valAx>
        <c:axId val="731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278.51</c:v>
                </c:pt>
                <c:pt idx="1">
                  <c:v>277.37</c:v>
                </c:pt>
                <c:pt idx="2">
                  <c:v>262.08</c:v>
                </c:pt>
                <c:pt idx="3">
                  <c:v>267.89999999999998</c:v>
                </c:pt>
                <c:pt idx="4">
                  <c:v>261.91000000000003</c:v>
                </c:pt>
              </c:numCache>
            </c:numRef>
          </c:val>
        </c:ser>
        <c:dLbls>
          <c:showLegendKey val="0"/>
          <c:showVal val="0"/>
          <c:showCatName val="0"/>
          <c:showSerName val="0"/>
          <c:showPercent val="0"/>
          <c:showBubbleSize val="0"/>
        </c:dLbls>
        <c:gapWidth val="150"/>
        <c:axId val="73128960"/>
        <c:axId val="731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73128960"/>
        <c:axId val="73131136"/>
      </c:lineChart>
      <c:dateAx>
        <c:axId val="73128960"/>
        <c:scaling>
          <c:orientation val="minMax"/>
        </c:scaling>
        <c:delete val="1"/>
        <c:axPos val="b"/>
        <c:numFmt formatCode="ge" sourceLinked="1"/>
        <c:majorTickMark val="none"/>
        <c:minorTickMark val="none"/>
        <c:tickLblPos val="none"/>
        <c:crossAx val="73131136"/>
        <c:crosses val="autoZero"/>
        <c:auto val="1"/>
        <c:lblOffset val="100"/>
        <c:baseTimeUnit val="years"/>
      </c:dateAx>
      <c:valAx>
        <c:axId val="731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豊前市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26912</v>
      </c>
      <c r="AJ8" s="56"/>
      <c r="AK8" s="56"/>
      <c r="AL8" s="56"/>
      <c r="AM8" s="56"/>
      <c r="AN8" s="56"/>
      <c r="AO8" s="56"/>
      <c r="AP8" s="57"/>
      <c r="AQ8" s="47">
        <f>データ!R6</f>
        <v>111.1</v>
      </c>
      <c r="AR8" s="47"/>
      <c r="AS8" s="47"/>
      <c r="AT8" s="47"/>
      <c r="AU8" s="47"/>
      <c r="AV8" s="47"/>
      <c r="AW8" s="47"/>
      <c r="AX8" s="47"/>
      <c r="AY8" s="47">
        <f>データ!S6</f>
        <v>242.23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70.349999999999994</v>
      </c>
      <c r="K10" s="47"/>
      <c r="L10" s="47"/>
      <c r="M10" s="47"/>
      <c r="N10" s="47"/>
      <c r="O10" s="47"/>
      <c r="P10" s="47"/>
      <c r="Q10" s="47"/>
      <c r="R10" s="47">
        <f>データ!O6</f>
        <v>67.3</v>
      </c>
      <c r="S10" s="47"/>
      <c r="T10" s="47"/>
      <c r="U10" s="47"/>
      <c r="V10" s="47"/>
      <c r="W10" s="47"/>
      <c r="X10" s="47"/>
      <c r="Y10" s="47"/>
      <c r="Z10" s="78">
        <f>データ!P6</f>
        <v>4490</v>
      </c>
      <c r="AA10" s="78"/>
      <c r="AB10" s="78"/>
      <c r="AC10" s="78"/>
      <c r="AD10" s="78"/>
      <c r="AE10" s="78"/>
      <c r="AF10" s="78"/>
      <c r="AG10" s="78"/>
      <c r="AH10" s="2"/>
      <c r="AI10" s="78">
        <f>データ!T6</f>
        <v>17997</v>
      </c>
      <c r="AJ10" s="78"/>
      <c r="AK10" s="78"/>
      <c r="AL10" s="78"/>
      <c r="AM10" s="78"/>
      <c r="AN10" s="78"/>
      <c r="AO10" s="78"/>
      <c r="AP10" s="78"/>
      <c r="AQ10" s="47">
        <f>データ!U6</f>
        <v>16.7</v>
      </c>
      <c r="AR10" s="47"/>
      <c r="AS10" s="47"/>
      <c r="AT10" s="47"/>
      <c r="AU10" s="47"/>
      <c r="AV10" s="47"/>
      <c r="AW10" s="47"/>
      <c r="AX10" s="47"/>
      <c r="AY10" s="47">
        <f>データ!V6</f>
        <v>1077.6600000000001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402141</v>
      </c>
      <c r="D6" s="31">
        <f t="shared" si="3"/>
        <v>46</v>
      </c>
      <c r="E6" s="31">
        <f t="shared" si="3"/>
        <v>1</v>
      </c>
      <c r="F6" s="31">
        <f t="shared" si="3"/>
        <v>0</v>
      </c>
      <c r="G6" s="31">
        <f t="shared" si="3"/>
        <v>1</v>
      </c>
      <c r="H6" s="31" t="str">
        <f t="shared" si="3"/>
        <v>福岡県　豊前市</v>
      </c>
      <c r="I6" s="31" t="str">
        <f t="shared" si="3"/>
        <v>法適用</v>
      </c>
      <c r="J6" s="31" t="str">
        <f t="shared" si="3"/>
        <v>水道事業</v>
      </c>
      <c r="K6" s="31" t="str">
        <f t="shared" si="3"/>
        <v>末端給水事業</v>
      </c>
      <c r="L6" s="31" t="str">
        <f t="shared" si="3"/>
        <v>A6</v>
      </c>
      <c r="M6" s="32" t="str">
        <f t="shared" si="3"/>
        <v>-</v>
      </c>
      <c r="N6" s="32">
        <f t="shared" si="3"/>
        <v>70.349999999999994</v>
      </c>
      <c r="O6" s="32">
        <f t="shared" si="3"/>
        <v>67.3</v>
      </c>
      <c r="P6" s="32">
        <f t="shared" si="3"/>
        <v>4490</v>
      </c>
      <c r="Q6" s="32">
        <f t="shared" si="3"/>
        <v>26912</v>
      </c>
      <c r="R6" s="32">
        <f t="shared" si="3"/>
        <v>111.1</v>
      </c>
      <c r="S6" s="32">
        <f t="shared" si="3"/>
        <v>242.23</v>
      </c>
      <c r="T6" s="32">
        <f t="shared" si="3"/>
        <v>17997</v>
      </c>
      <c r="U6" s="32">
        <f t="shared" si="3"/>
        <v>16.7</v>
      </c>
      <c r="V6" s="32">
        <f t="shared" si="3"/>
        <v>1077.6600000000001</v>
      </c>
      <c r="W6" s="33">
        <f>IF(W7="",NA(),W7)</f>
        <v>103.26</v>
      </c>
      <c r="X6" s="33">
        <f t="shared" ref="X6:AF6" si="4">IF(X7="",NA(),X7)</f>
        <v>103.83</v>
      </c>
      <c r="Y6" s="33">
        <f t="shared" si="4"/>
        <v>109.08</v>
      </c>
      <c r="Z6" s="33">
        <f t="shared" si="4"/>
        <v>105.54</v>
      </c>
      <c r="AA6" s="33">
        <f t="shared" si="4"/>
        <v>107.98</v>
      </c>
      <c r="AB6" s="33">
        <f t="shared" si="4"/>
        <v>108.96</v>
      </c>
      <c r="AC6" s="33">
        <f t="shared" si="4"/>
        <v>107.37</v>
      </c>
      <c r="AD6" s="33">
        <f t="shared" si="4"/>
        <v>107.57</v>
      </c>
      <c r="AE6" s="33">
        <f t="shared" si="4"/>
        <v>106.55</v>
      </c>
      <c r="AF6" s="33">
        <f t="shared" si="4"/>
        <v>110.01</v>
      </c>
      <c r="AG6" s="32" t="str">
        <f>IF(AG7="","",IF(AG7="-","【-】","【"&amp;SUBSTITUTE(TEXT(AG7,"#,##0.00"),"-","△")&amp;"】"))</f>
        <v>【113.03】</v>
      </c>
      <c r="AH6" s="33">
        <f>IF(AH7="",NA(),AH7)</f>
        <v>60.87</v>
      </c>
      <c r="AI6" s="33">
        <f t="shared" ref="AI6:AQ6" si="5">IF(AI7="",NA(),AI7)</f>
        <v>55.69</v>
      </c>
      <c r="AJ6" s="33">
        <f t="shared" si="5"/>
        <v>45.13</v>
      </c>
      <c r="AK6" s="33">
        <f t="shared" si="5"/>
        <v>38.75</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432.28</v>
      </c>
      <c r="AT6" s="33">
        <f t="shared" ref="AT6:BB6" si="6">IF(AT7="",NA(),AT7)</f>
        <v>408.43</v>
      </c>
      <c r="AU6" s="33">
        <f t="shared" si="6"/>
        <v>343.31</v>
      </c>
      <c r="AV6" s="33">
        <f t="shared" si="6"/>
        <v>494.56</v>
      </c>
      <c r="AW6" s="33">
        <f t="shared" si="6"/>
        <v>226.01</v>
      </c>
      <c r="AX6" s="33">
        <f t="shared" si="6"/>
        <v>969.16</v>
      </c>
      <c r="AY6" s="33">
        <f t="shared" si="6"/>
        <v>995.5</v>
      </c>
      <c r="AZ6" s="33">
        <f t="shared" si="6"/>
        <v>915.5</v>
      </c>
      <c r="BA6" s="33">
        <f t="shared" si="6"/>
        <v>963.24</v>
      </c>
      <c r="BB6" s="33">
        <f t="shared" si="6"/>
        <v>381.53</v>
      </c>
      <c r="BC6" s="32" t="str">
        <f>IF(BC7="","",IF(BC7="-","【-】","【"&amp;SUBSTITUTE(TEXT(BC7,"#,##0.00"),"-","△")&amp;"】"))</f>
        <v>【264.16】</v>
      </c>
      <c r="BD6" s="33">
        <f>IF(BD7="",NA(),BD7)</f>
        <v>266.33</v>
      </c>
      <c r="BE6" s="33">
        <f t="shared" ref="BE6:BM6" si="7">IF(BE7="",NA(),BE7)</f>
        <v>258.74</v>
      </c>
      <c r="BF6" s="33">
        <f t="shared" si="7"/>
        <v>244.64</v>
      </c>
      <c r="BG6" s="33">
        <f t="shared" si="7"/>
        <v>237.75</v>
      </c>
      <c r="BH6" s="33">
        <f t="shared" si="7"/>
        <v>229.84</v>
      </c>
      <c r="BI6" s="33">
        <f t="shared" si="7"/>
        <v>421.66</v>
      </c>
      <c r="BJ6" s="33">
        <f t="shared" si="7"/>
        <v>414.59</v>
      </c>
      <c r="BK6" s="33">
        <f t="shared" si="7"/>
        <v>404.78</v>
      </c>
      <c r="BL6" s="33">
        <f t="shared" si="7"/>
        <v>400.38</v>
      </c>
      <c r="BM6" s="33">
        <f t="shared" si="7"/>
        <v>393.27</v>
      </c>
      <c r="BN6" s="32" t="str">
        <f>IF(BN7="","",IF(BN7="-","【-】","【"&amp;SUBSTITUTE(TEXT(BN7,"#,##0.00"),"-","△")&amp;"】"))</f>
        <v>【283.72】</v>
      </c>
      <c r="BO6" s="33">
        <f>IF(BO7="",NA(),BO7)</f>
        <v>86.3</v>
      </c>
      <c r="BP6" s="33">
        <f t="shared" ref="BP6:BX6" si="8">IF(BP7="",NA(),BP7)</f>
        <v>86.77</v>
      </c>
      <c r="BQ6" s="33">
        <f t="shared" si="8"/>
        <v>92.1</v>
      </c>
      <c r="BR6" s="33">
        <f t="shared" si="8"/>
        <v>89.99</v>
      </c>
      <c r="BS6" s="33">
        <f t="shared" si="8"/>
        <v>92.57</v>
      </c>
      <c r="BT6" s="33">
        <f t="shared" si="8"/>
        <v>99.51</v>
      </c>
      <c r="BU6" s="33">
        <f t="shared" si="8"/>
        <v>97.71</v>
      </c>
      <c r="BV6" s="33">
        <f t="shared" si="8"/>
        <v>98.07</v>
      </c>
      <c r="BW6" s="33">
        <f t="shared" si="8"/>
        <v>96.56</v>
      </c>
      <c r="BX6" s="33">
        <f t="shared" si="8"/>
        <v>100.47</v>
      </c>
      <c r="BY6" s="32" t="str">
        <f>IF(BY7="","",IF(BY7="-","【-】","【"&amp;SUBSTITUTE(TEXT(BY7,"#,##0.00"),"-","△")&amp;"】"))</f>
        <v>【104.60】</v>
      </c>
      <c r="BZ6" s="33">
        <f>IF(BZ7="",NA(),BZ7)</f>
        <v>278.51</v>
      </c>
      <c r="CA6" s="33">
        <f t="shared" ref="CA6:CI6" si="9">IF(CA7="",NA(),CA7)</f>
        <v>277.37</v>
      </c>
      <c r="CB6" s="33">
        <f t="shared" si="9"/>
        <v>262.08</v>
      </c>
      <c r="CC6" s="33">
        <f t="shared" si="9"/>
        <v>267.89999999999998</v>
      </c>
      <c r="CD6" s="33">
        <f t="shared" si="9"/>
        <v>261.91000000000003</v>
      </c>
      <c r="CE6" s="33">
        <f t="shared" si="9"/>
        <v>171.34</v>
      </c>
      <c r="CF6" s="33">
        <f t="shared" si="9"/>
        <v>173.56</v>
      </c>
      <c r="CG6" s="33">
        <f t="shared" si="9"/>
        <v>172.26</v>
      </c>
      <c r="CH6" s="33">
        <f t="shared" si="9"/>
        <v>177.14</v>
      </c>
      <c r="CI6" s="33">
        <f t="shared" si="9"/>
        <v>169.82</v>
      </c>
      <c r="CJ6" s="32" t="str">
        <f>IF(CJ7="","",IF(CJ7="-","【-】","【"&amp;SUBSTITUTE(TEXT(CJ7,"#,##0.00"),"-","△")&amp;"】"))</f>
        <v>【164.21】</v>
      </c>
      <c r="CK6" s="33">
        <f>IF(CK7="",NA(),CK7)</f>
        <v>61.98</v>
      </c>
      <c r="CL6" s="33">
        <f t="shared" ref="CL6:CT6" si="10">IF(CL7="",NA(),CL7)</f>
        <v>62.15</v>
      </c>
      <c r="CM6" s="33">
        <f t="shared" si="10"/>
        <v>64.010000000000005</v>
      </c>
      <c r="CN6" s="33">
        <f t="shared" si="10"/>
        <v>66.94</v>
      </c>
      <c r="CO6" s="33">
        <f t="shared" si="10"/>
        <v>63.1</v>
      </c>
      <c r="CP6" s="33">
        <f t="shared" si="10"/>
        <v>56.8</v>
      </c>
      <c r="CQ6" s="33">
        <f t="shared" si="10"/>
        <v>55.84</v>
      </c>
      <c r="CR6" s="33">
        <f t="shared" si="10"/>
        <v>55.68</v>
      </c>
      <c r="CS6" s="33">
        <f t="shared" si="10"/>
        <v>55.64</v>
      </c>
      <c r="CT6" s="33">
        <f t="shared" si="10"/>
        <v>55.13</v>
      </c>
      <c r="CU6" s="32" t="str">
        <f>IF(CU7="","",IF(CU7="-","【-】","【"&amp;SUBSTITUTE(TEXT(CU7,"#,##0.00"),"-","△")&amp;"】"))</f>
        <v>【59.80】</v>
      </c>
      <c r="CV6" s="33">
        <f>IF(CV7="",NA(),CV7)</f>
        <v>87.65</v>
      </c>
      <c r="CW6" s="33">
        <f t="shared" ref="CW6:DE6" si="11">IF(CW7="",NA(),CW7)</f>
        <v>87.44</v>
      </c>
      <c r="CX6" s="33">
        <f t="shared" si="11"/>
        <v>87.29</v>
      </c>
      <c r="CY6" s="33">
        <f t="shared" si="11"/>
        <v>83.82</v>
      </c>
      <c r="CZ6" s="33">
        <f t="shared" si="11"/>
        <v>88.95</v>
      </c>
      <c r="DA6" s="33">
        <f t="shared" si="11"/>
        <v>83.67</v>
      </c>
      <c r="DB6" s="33">
        <f t="shared" si="11"/>
        <v>83.11</v>
      </c>
      <c r="DC6" s="33">
        <f t="shared" si="11"/>
        <v>83.18</v>
      </c>
      <c r="DD6" s="33">
        <f t="shared" si="11"/>
        <v>83.09</v>
      </c>
      <c r="DE6" s="33">
        <f t="shared" si="11"/>
        <v>83</v>
      </c>
      <c r="DF6" s="32" t="str">
        <f>IF(DF7="","",IF(DF7="-","【-】","【"&amp;SUBSTITUTE(TEXT(DF7,"#,##0.00"),"-","△")&amp;"】"))</f>
        <v>【89.78】</v>
      </c>
      <c r="DG6" s="33">
        <f>IF(DG7="",NA(),DG7)</f>
        <v>28.12</v>
      </c>
      <c r="DH6" s="33">
        <f t="shared" ref="DH6:DP6" si="12">IF(DH7="",NA(),DH7)</f>
        <v>28.84</v>
      </c>
      <c r="DI6" s="33">
        <f t="shared" si="12"/>
        <v>29.64</v>
      </c>
      <c r="DJ6" s="33">
        <f t="shared" si="12"/>
        <v>30.37</v>
      </c>
      <c r="DK6" s="33">
        <f t="shared" si="12"/>
        <v>44.04</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0.05</v>
      </c>
      <c r="DS6" s="33">
        <f t="shared" ref="DS6:EA6" si="13">IF(DS7="",NA(),DS7)</f>
        <v>7.69</v>
      </c>
      <c r="DT6" s="33">
        <f t="shared" si="13"/>
        <v>9.35</v>
      </c>
      <c r="DU6" s="33">
        <f t="shared" si="13"/>
        <v>9.24</v>
      </c>
      <c r="DV6" s="33">
        <f t="shared" si="13"/>
        <v>10.87</v>
      </c>
      <c r="DW6" s="33">
        <f t="shared" si="13"/>
        <v>6.46</v>
      </c>
      <c r="DX6" s="33">
        <f t="shared" si="13"/>
        <v>6.63</v>
      </c>
      <c r="DY6" s="33">
        <f t="shared" si="13"/>
        <v>7.73</v>
      </c>
      <c r="DZ6" s="33">
        <f t="shared" si="13"/>
        <v>8.8699999999999992</v>
      </c>
      <c r="EA6" s="33">
        <f t="shared" si="13"/>
        <v>9.85</v>
      </c>
      <c r="EB6" s="32" t="str">
        <f>IF(EB7="","",IF(EB7="-","【-】","【"&amp;SUBSTITUTE(TEXT(EB7,"#,##0.00"),"-","△")&amp;"】"))</f>
        <v>【12.42】</v>
      </c>
      <c r="EC6" s="33">
        <f>IF(EC7="",NA(),EC7)</f>
        <v>0.95</v>
      </c>
      <c r="ED6" s="33">
        <f t="shared" ref="ED6:EL6" si="14">IF(ED7="",NA(),ED7)</f>
        <v>0.46</v>
      </c>
      <c r="EE6" s="33">
        <f t="shared" si="14"/>
        <v>0.09</v>
      </c>
      <c r="EF6" s="33">
        <f t="shared" si="14"/>
        <v>0.25</v>
      </c>
      <c r="EG6" s="33">
        <f t="shared" si="14"/>
        <v>0.15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402141</v>
      </c>
      <c r="D7" s="35">
        <v>46</v>
      </c>
      <c r="E7" s="35">
        <v>1</v>
      </c>
      <c r="F7" s="35">
        <v>0</v>
      </c>
      <c r="G7" s="35">
        <v>1</v>
      </c>
      <c r="H7" s="35" t="s">
        <v>93</v>
      </c>
      <c r="I7" s="35" t="s">
        <v>94</v>
      </c>
      <c r="J7" s="35" t="s">
        <v>95</v>
      </c>
      <c r="K7" s="35" t="s">
        <v>96</v>
      </c>
      <c r="L7" s="35" t="s">
        <v>97</v>
      </c>
      <c r="M7" s="36" t="s">
        <v>98</v>
      </c>
      <c r="N7" s="36">
        <v>70.349999999999994</v>
      </c>
      <c r="O7" s="36">
        <v>67.3</v>
      </c>
      <c r="P7" s="36">
        <v>4490</v>
      </c>
      <c r="Q7" s="36">
        <v>26912</v>
      </c>
      <c r="R7" s="36">
        <v>111.1</v>
      </c>
      <c r="S7" s="36">
        <v>242.23</v>
      </c>
      <c r="T7" s="36">
        <v>17997</v>
      </c>
      <c r="U7" s="36">
        <v>16.7</v>
      </c>
      <c r="V7" s="36">
        <v>1077.6600000000001</v>
      </c>
      <c r="W7" s="36">
        <v>103.26</v>
      </c>
      <c r="X7" s="36">
        <v>103.83</v>
      </c>
      <c r="Y7" s="36">
        <v>109.08</v>
      </c>
      <c r="Z7" s="36">
        <v>105.54</v>
      </c>
      <c r="AA7" s="36">
        <v>107.98</v>
      </c>
      <c r="AB7" s="36">
        <v>108.96</v>
      </c>
      <c r="AC7" s="36">
        <v>107.37</v>
      </c>
      <c r="AD7" s="36">
        <v>107.57</v>
      </c>
      <c r="AE7" s="36">
        <v>106.55</v>
      </c>
      <c r="AF7" s="36">
        <v>110.01</v>
      </c>
      <c r="AG7" s="36">
        <v>113.03</v>
      </c>
      <c r="AH7" s="36">
        <v>60.87</v>
      </c>
      <c r="AI7" s="36">
        <v>55.69</v>
      </c>
      <c r="AJ7" s="36">
        <v>45.13</v>
      </c>
      <c r="AK7" s="36">
        <v>38.75</v>
      </c>
      <c r="AL7" s="36">
        <v>0</v>
      </c>
      <c r="AM7" s="36">
        <v>7.45</v>
      </c>
      <c r="AN7" s="36">
        <v>8.5</v>
      </c>
      <c r="AO7" s="36">
        <v>9.34</v>
      </c>
      <c r="AP7" s="36">
        <v>9.56</v>
      </c>
      <c r="AQ7" s="36">
        <v>2.8</v>
      </c>
      <c r="AR7" s="36">
        <v>0.81</v>
      </c>
      <c r="AS7" s="36">
        <v>432.28</v>
      </c>
      <c r="AT7" s="36">
        <v>408.43</v>
      </c>
      <c r="AU7" s="36">
        <v>343.31</v>
      </c>
      <c r="AV7" s="36">
        <v>494.56</v>
      </c>
      <c r="AW7" s="36">
        <v>226.01</v>
      </c>
      <c r="AX7" s="36">
        <v>969.16</v>
      </c>
      <c r="AY7" s="36">
        <v>995.5</v>
      </c>
      <c r="AZ7" s="36">
        <v>915.5</v>
      </c>
      <c r="BA7" s="36">
        <v>963.24</v>
      </c>
      <c r="BB7" s="36">
        <v>381.53</v>
      </c>
      <c r="BC7" s="36">
        <v>264.16000000000003</v>
      </c>
      <c r="BD7" s="36">
        <v>266.33</v>
      </c>
      <c r="BE7" s="36">
        <v>258.74</v>
      </c>
      <c r="BF7" s="36">
        <v>244.64</v>
      </c>
      <c r="BG7" s="36">
        <v>237.75</v>
      </c>
      <c r="BH7" s="36">
        <v>229.84</v>
      </c>
      <c r="BI7" s="36">
        <v>421.66</v>
      </c>
      <c r="BJ7" s="36">
        <v>414.59</v>
      </c>
      <c r="BK7" s="36">
        <v>404.78</v>
      </c>
      <c r="BL7" s="36">
        <v>400.38</v>
      </c>
      <c r="BM7" s="36">
        <v>393.27</v>
      </c>
      <c r="BN7" s="36">
        <v>283.72000000000003</v>
      </c>
      <c r="BO7" s="36">
        <v>86.3</v>
      </c>
      <c r="BP7" s="36">
        <v>86.77</v>
      </c>
      <c r="BQ7" s="36">
        <v>92.1</v>
      </c>
      <c r="BR7" s="36">
        <v>89.99</v>
      </c>
      <c r="BS7" s="36">
        <v>92.57</v>
      </c>
      <c r="BT7" s="36">
        <v>99.51</v>
      </c>
      <c r="BU7" s="36">
        <v>97.71</v>
      </c>
      <c r="BV7" s="36">
        <v>98.07</v>
      </c>
      <c r="BW7" s="36">
        <v>96.56</v>
      </c>
      <c r="BX7" s="36">
        <v>100.47</v>
      </c>
      <c r="BY7" s="36">
        <v>104.6</v>
      </c>
      <c r="BZ7" s="36">
        <v>278.51</v>
      </c>
      <c r="CA7" s="36">
        <v>277.37</v>
      </c>
      <c r="CB7" s="36">
        <v>262.08</v>
      </c>
      <c r="CC7" s="36">
        <v>267.89999999999998</v>
      </c>
      <c r="CD7" s="36">
        <v>261.91000000000003</v>
      </c>
      <c r="CE7" s="36">
        <v>171.34</v>
      </c>
      <c r="CF7" s="36">
        <v>173.56</v>
      </c>
      <c r="CG7" s="36">
        <v>172.26</v>
      </c>
      <c r="CH7" s="36">
        <v>177.14</v>
      </c>
      <c r="CI7" s="36">
        <v>169.82</v>
      </c>
      <c r="CJ7" s="36">
        <v>164.21</v>
      </c>
      <c r="CK7" s="36">
        <v>61.98</v>
      </c>
      <c r="CL7" s="36">
        <v>62.15</v>
      </c>
      <c r="CM7" s="36">
        <v>64.010000000000005</v>
      </c>
      <c r="CN7" s="36">
        <v>66.94</v>
      </c>
      <c r="CO7" s="36">
        <v>63.1</v>
      </c>
      <c r="CP7" s="36">
        <v>56.8</v>
      </c>
      <c r="CQ7" s="36">
        <v>55.84</v>
      </c>
      <c r="CR7" s="36">
        <v>55.68</v>
      </c>
      <c r="CS7" s="36">
        <v>55.64</v>
      </c>
      <c r="CT7" s="36">
        <v>55.13</v>
      </c>
      <c r="CU7" s="36">
        <v>59.8</v>
      </c>
      <c r="CV7" s="36">
        <v>87.65</v>
      </c>
      <c r="CW7" s="36">
        <v>87.44</v>
      </c>
      <c r="CX7" s="36">
        <v>87.29</v>
      </c>
      <c r="CY7" s="36">
        <v>83.82</v>
      </c>
      <c r="CZ7" s="36">
        <v>88.95</v>
      </c>
      <c r="DA7" s="36">
        <v>83.67</v>
      </c>
      <c r="DB7" s="36">
        <v>83.11</v>
      </c>
      <c r="DC7" s="36">
        <v>83.18</v>
      </c>
      <c r="DD7" s="36">
        <v>83.09</v>
      </c>
      <c r="DE7" s="36">
        <v>83</v>
      </c>
      <c r="DF7" s="36">
        <v>89.78</v>
      </c>
      <c r="DG7" s="36">
        <v>28.12</v>
      </c>
      <c r="DH7" s="36">
        <v>28.84</v>
      </c>
      <c r="DI7" s="36">
        <v>29.64</v>
      </c>
      <c r="DJ7" s="36">
        <v>30.37</v>
      </c>
      <c r="DK7" s="36">
        <v>44.04</v>
      </c>
      <c r="DL7" s="36">
        <v>36.21</v>
      </c>
      <c r="DM7" s="36">
        <v>37.090000000000003</v>
      </c>
      <c r="DN7" s="36">
        <v>38.07</v>
      </c>
      <c r="DO7" s="36">
        <v>39.06</v>
      </c>
      <c r="DP7" s="36">
        <v>46.66</v>
      </c>
      <c r="DQ7" s="36">
        <v>46.31</v>
      </c>
      <c r="DR7" s="36">
        <v>0.05</v>
      </c>
      <c r="DS7" s="36">
        <v>7.69</v>
      </c>
      <c r="DT7" s="36">
        <v>9.35</v>
      </c>
      <c r="DU7" s="36">
        <v>9.24</v>
      </c>
      <c r="DV7" s="36">
        <v>10.87</v>
      </c>
      <c r="DW7" s="36">
        <v>6.46</v>
      </c>
      <c r="DX7" s="36">
        <v>6.63</v>
      </c>
      <c r="DY7" s="36">
        <v>7.73</v>
      </c>
      <c r="DZ7" s="36">
        <v>8.8699999999999992</v>
      </c>
      <c r="EA7" s="36">
        <v>9.85</v>
      </c>
      <c r="EB7" s="36">
        <v>12.42</v>
      </c>
      <c r="EC7" s="36">
        <v>0.95</v>
      </c>
      <c r="ED7" s="36">
        <v>0.46</v>
      </c>
      <c r="EE7" s="36">
        <v>0.09</v>
      </c>
      <c r="EF7" s="36">
        <v>0.25</v>
      </c>
      <c r="EG7" s="36">
        <v>0.15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真面 優子</cp:lastModifiedBy>
  <cp:lastPrinted>2016-02-12T01:53:58Z</cp:lastPrinted>
  <dcterms:created xsi:type="dcterms:W3CDTF">2016-02-03T07:28:34Z</dcterms:created>
  <dcterms:modified xsi:type="dcterms:W3CDTF">2016-02-12T01:54:01Z</dcterms:modified>
  <cp:category/>
</cp:coreProperties>
</file>