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bznifile1\root\上下水道課\業務係\経営比較分析表\R1決算経営比較分析表\"/>
    </mc:Choice>
  </mc:AlternateContent>
  <xr:revisionPtr revIDLastSave="0" documentId="13_ncr:1_{B944CC8D-50B1-479B-A81D-5BE50D1BB935}" xr6:coauthVersionLast="43" xr6:coauthVersionMax="43" xr10:uidLastSave="{00000000-0000-0000-0000-000000000000}"/>
  <workbookProtection workbookAlgorithmName="SHA-512" workbookHashValue="Iz+BbNfikKfCt/YOQD5Jxr2KFjGx25/Agt9SMIGysmvaJkbpNExu22TDT+Z82Arfc/kKMsVw2sWgtmcwjxwHWA==" workbookSaltValue="sr47tErJf8yA3mqLIVACo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BB8" i="4"/>
  <c r="AT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<sst xmlns="http://schemas.openxmlformats.org/spreadsheetml/2006/main" count="231" uniqueCount="117">
  <si>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</si>
  <si>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</si>
  <si>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</si>
  <si>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</si>
  <si>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</si>
  <si>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</si>
  <si>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</si>
  <si>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</si>
  <si>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</si>
  <si>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</si>
  <si>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</si>
  <si>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</si>
  <si>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</si>
  <si>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</si>
  <si>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</si>
  <si>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</si>
  <si>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</si>
  <si>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</si>
  <si>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</si>
  <si>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</si>
  <si>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</si>
  <si>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</si>
  <si>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</si>
  <si>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</si>
  <si>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</si>
  <si>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</si>
  <si>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</si>
  <si>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</si>
  <si>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</si>
  <si>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</si>
  <si>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</si>
  <si>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</si>
  <si>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</si>
  <si>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</si>
  <si>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</si>
  <si>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</si>
  <si>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</si>
  <si>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</si>
  <si>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</si>
  <si>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</si>
  <si>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</si>
  <si>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</si>
  <si>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</si>
  <si>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</si>
  <si>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</si>
  <si>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</si>
  <si>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</si>
  <si>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</si>
  <si>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</si>
  <si>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</si>
  <si>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</si>
  <si>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</si>
  <si>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</si>
  <si>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</si>
  <si>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</si>
  <si>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</si>
  <si>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</si>
  <si>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</si>
  <si>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</si>
  <si>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</si>
  <si>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</si>
  <si>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</si>
  <si>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</si>
  <si>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</si>
  <si>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</si>
  <si>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</si>
  <si>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</si>
  <si>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</si>
  <si>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</si>
  <si>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</si>
  <si>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</si>
  <si>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</si>
  <si>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</si>
  <si>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</si>
  <si>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</si>
  <si>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</si>
  <si>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</si>
  <si>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</si>
  <si>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</si>
  <si>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</si>
  <si>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</si>
  <si>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</si>
  <si>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</si>
  <si>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</si>
  <si>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</si>
  <si>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</si>
  <si>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</si>
  <si>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</si>
  <si>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</si>
  <si>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</si>
  <si>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</si>
  <si>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</si>
  <si>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</si>
  <si>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</si>
  <si>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</si>
  <si>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</si>
  <si>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豊前市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</si>
  <si>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</si>
  <si>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</si>
  <si>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</si>
  <si>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</si>
  <si>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</si>
  <si>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</si>
  <si>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</si>
  <si>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</si>
  <si>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</si>
  <si>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</si>
  <si>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</si>
  <si>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</si>
  <si>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</si>
  <si>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</si>
  <si>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</si>
  <si>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</si>
  <si>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</si>
  <si>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9年に供用開始をし、汚水管渠については老朽化率0％となっているが終末処理場では施設の老朽化が急速に進んでいる。①有形固定資産減価償却率が類似団体より高く上昇傾向であり、法定耐用年数に近い資産が多くなっており、将来の施設の改築（更新・長寿命化）等に向け、改築等の財源の確保や経営面への影響等踏まえ、必要に応じて経営改善や投資計画等の見直しを行う必要がある。具体的には平成31年度より2ヵ年で、施設の改築更新に係るストックマネジメント計画を策定する。</t>
    <rPh sb="205" eb="206">
      <t>カカ</t>
    </rPh>
    <phoneticPr fontId="4"/>
  </si>
  <si>
    <t>農業集落排水施設の統合等による経費削減、し尿前処理施設や工業団地内立地企業の新規下水道接続による使用料増へ取組んでいるが、依然として単年度収支が赤字で、累積欠損金も高水準にあり、抜本的な経営改善に向けた取組が必要である。また有形固定資産減価償却率が高く、経常収支比率が100％を下回っており、施設の老朽化に対し、その更新投資を使用料で賄えておらず、将来の事業継続に向けて、策定するストックマネジメント計画などに基づき、対策を講じる必要がある。今後とも経営等的確に状況を把握し、中長期的な経営基本計画である「経営戦略」に基づき、経営基盤の強化と財政マネジメントの向上に取り組む。　</t>
    <rPh sb="21" eb="22">
      <t>ニョウ</t>
    </rPh>
    <rPh sb="22" eb="25">
      <t>マエショリ</t>
    </rPh>
    <rPh sb="25" eb="27">
      <t>シセツ</t>
    </rPh>
    <rPh sb="28" eb="30">
      <t>コウギョウ</t>
    </rPh>
    <rPh sb="30" eb="32">
      <t>ダンチ</t>
    </rPh>
    <rPh sb="32" eb="33">
      <t>ナイ</t>
    </rPh>
    <rPh sb="33" eb="35">
      <t>リッチ</t>
    </rPh>
    <rPh sb="35" eb="37">
      <t>キギョウ</t>
    </rPh>
    <rPh sb="38" eb="40">
      <t>シンキ</t>
    </rPh>
    <rPh sb="40" eb="43">
      <t>ゲスイドウ</t>
    </rPh>
    <rPh sb="43" eb="45">
      <t>セツゾク</t>
    </rPh>
    <rPh sb="48" eb="50">
      <t>シヨウ</t>
    </rPh>
    <rPh sb="50" eb="51">
      <t>リョウ</t>
    </rPh>
    <rPh sb="51" eb="52">
      <t>ゾウ</t>
    </rPh>
    <rPh sb="53" eb="54">
      <t>ト</t>
    </rPh>
    <rPh sb="54" eb="55">
      <t>ク</t>
    </rPh>
    <rPh sb="61" eb="63">
      <t>イゼン</t>
    </rPh>
    <rPh sb="66" eb="69">
      <t>タンネンド</t>
    </rPh>
    <rPh sb="69" eb="71">
      <t>シュウシ</t>
    </rPh>
    <rPh sb="72" eb="74">
      <t>アカジ</t>
    </rPh>
    <rPh sb="76" eb="78">
      <t>ルイセキ</t>
    </rPh>
    <rPh sb="78" eb="81">
      <t>ケッソンキン</t>
    </rPh>
    <rPh sb="82" eb="85">
      <t>コウスイジュン</t>
    </rPh>
    <rPh sb="89" eb="92">
      <t>バッポンテキ</t>
    </rPh>
    <rPh sb="93" eb="95">
      <t>ケイエイ</t>
    </rPh>
    <rPh sb="95" eb="97">
      <t>カイゼン</t>
    </rPh>
    <rPh sb="98" eb="99">
      <t>ム</t>
    </rPh>
    <rPh sb="101" eb="102">
      <t>ト</t>
    </rPh>
    <rPh sb="102" eb="103">
      <t>ク</t>
    </rPh>
    <rPh sb="104" eb="106">
      <t>ヒツヨウ</t>
    </rPh>
    <rPh sb="186" eb="188">
      <t>サクテイ</t>
    </rPh>
    <rPh sb="205" eb="206">
      <t>モト</t>
    </rPh>
    <rPh sb="225" eb="227">
      <t>ケイエイ</t>
    </rPh>
    <rPh sb="227" eb="228">
      <t>トウ</t>
    </rPh>
    <rPh sb="228" eb="230">
      <t>テキカク</t>
    </rPh>
    <rPh sb="231" eb="233">
      <t>ジョウキョウ</t>
    </rPh>
    <rPh sb="234" eb="236">
      <t>ハアク</t>
    </rPh>
    <rPh sb="238" eb="242">
      <t>チュウチョウキテキ</t>
    </rPh>
    <rPh sb="243" eb="245">
      <t>ケイエイ</t>
    </rPh>
    <rPh sb="245" eb="247">
      <t>キホン</t>
    </rPh>
    <rPh sb="247" eb="249">
      <t>ケイカク</t>
    </rPh>
    <rPh sb="253" eb="255">
      <t>ケイエイ</t>
    </rPh>
    <rPh sb="255" eb="257">
      <t>センリャク</t>
    </rPh>
    <rPh sb="259" eb="260">
      <t>モト</t>
    </rPh>
    <rPh sb="263" eb="265">
      <t>ケイエイ</t>
    </rPh>
    <rPh sb="265" eb="267">
      <t>キバン</t>
    </rPh>
    <rPh sb="268" eb="270">
      <t>キョウカ</t>
    </rPh>
    <rPh sb="271" eb="273">
      <t>ザイセイ</t>
    </rPh>
    <rPh sb="280" eb="282">
      <t>コウジョウ</t>
    </rPh>
    <rPh sb="283" eb="284">
      <t>ト</t>
    </rPh>
    <rPh sb="285" eb="286">
      <t>ク</t>
    </rPh>
    <phoneticPr fontId="4"/>
  </si>
  <si>
    <t xml:space="preserve">①経営収支比率は100％を下回っており単年度の収支が赤字が続いていることからも引き続き経営改善の取組が必要である。②累積欠損金比率が類似団体を大きく上回っており、経営の健全性に問題があり、経年の状況も踏まえながら抜本的な経営改善を図る必要がある。⑦施設利用率は平成30年度より農業集落排水施設を廃止し公共下水道終末処理場にて処理をすることとなったため上昇傾向である。⑧水洗化率は増にあるが、類似団体と比較しても低く、水質保全の観点や使用料収入の増を図るため、水洗化率向上への取組を推進する。
</t>
    <rPh sb="106" eb="109">
      <t>バッポンテキ</t>
    </rPh>
    <rPh sb="196" eb="197">
      <t>ニ</t>
    </rPh>
    <rPh sb="197" eb="199">
      <t>ダンタイ</t>
    </rPh>
    <rPh sb="237" eb="238">
      <t>ト</t>
    </rPh>
    <rPh sb="238" eb="23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</si>
</sst>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0.11</c:v>
                </c:pt>
                <c:pt idx="2">
                  <c:v>0.08</c:v>
                </c:pt>
                <c:pt idx="3" formatCode="#,##0.00;&quot;△&quot;#,##0.00">
                  <c:v>0</c:v>
                </c:pt>
                <c:pt idx="4" formatCode="#,##0.00;&quot;△&quot;#,##0.00">
                  <c:v>0</c:v>
                </c:pt>
              </c:numCache>
            </c:numRef>
          </c:val>
          <c:extLst>
            <c:ext xmlns:c16="http://schemas.microsoft.com/office/drawing/2014/chart" uri="{C3380CC4-5D6E-409C-BE32-E72D297353CC}">
              <c16:uniqueId val="{00000000-2CA8-4F04-82F7-281C9AAF5619}"/>
            </c:ext>
          </c:extLst>
        </c:ser>
        <c:dLbls>
          <c:showLegendKey val="0"/>
          <c:showVal val="0"/>
          <c:showCatName val="0"/>
          <c:showSerName val="0"/>
          <c:showPercent val="0"/>
          <c:showBubbleSize val="0"/>
        </c:dLbls>
        <c:gapWidth val="150"/>
        <c:axId val="49031424"/>
        <c:axId val="490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2CA8-4F04-82F7-281C9AAF5619}"/>
            </c:ext>
          </c:extLst>
        </c:ser>
        <c:dLbls>
          <c:showLegendKey val="0"/>
          <c:showVal val="0"/>
          <c:showCatName val="0"/>
          <c:showSerName val="0"/>
          <c:showPercent val="0"/>
          <c:showBubbleSize val="0"/>
        </c:dLbls>
        <c:marker val="1"/>
        <c:smooth val="0"/>
        <c:axId val="49031424"/>
        <c:axId val="49062272"/>
      </c:lineChart>
      <c:dateAx>
        <c:axId val="49031424"/>
        <c:scaling>
          <c:orientation val="minMax"/>
        </c:scaling>
        <c:delete val="1"/>
        <c:axPos val="b"/>
        <c:numFmt formatCode="&quot;H&quot;yy" sourceLinked="1"/>
        <c:majorTickMark val="none"/>
        <c:minorTickMark val="none"/>
        <c:tickLblPos val="none"/>
        <c:crossAx val="49062272"/>
        <c:crosses val="autoZero"/>
        <c:auto val="1"/>
        <c:lblOffset val="100"/>
        <c:baseTimeUnit val="years"/>
      </c:dateAx>
      <c:valAx>
        <c:axId val="49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43.31</c:v>
                </c:pt>
                <c:pt idx="1">
                  <c:v>45.41</c:v>
                </c:pt>
                <c:pt idx="2">
                  <c:v>46.22</c:v>
                </c:pt>
                <c:pt idx="3">
                  <c:v>48.9</c:v>
                </c:pt>
                <c:pt idx="4">
                  <c:v>61.45</c:v>
                </c:pt>
              </c:numCache>
            </c:numRef>
          </c:val>
          <c:extLst>
            <c:ext xmlns:c16="http://schemas.microsoft.com/office/drawing/2014/chart" uri="{C3380CC4-5D6E-409C-BE32-E72D297353CC}">
              <c16:uniqueId val="{00000000-65B7-442A-9A24-3685D1AC6A6A}"/>
            </c:ext>
          </c:extLst>
        </c:ser>
        <c:dLbls>
          <c:showLegendKey val="0"/>
          <c:showVal val="0"/>
          <c:showCatName val="0"/>
          <c:showSerName val="0"/>
          <c:showPercent val="0"/>
          <c:showBubbleSize val="0"/>
        </c:dLbls>
        <c:gapWidth val="150"/>
        <c:axId val="94156672"/>
        <c:axId val="941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65B7-442A-9A24-3685D1AC6A6A}"/>
            </c:ext>
          </c:extLst>
        </c:ser>
        <c:dLbls>
          <c:showLegendKey val="0"/>
          <c:showVal val="0"/>
          <c:showCatName val="0"/>
          <c:showSerName val="0"/>
          <c:showPercent val="0"/>
          <c:showBubbleSize val="0"/>
        </c:dLbls>
        <c:marker val="1"/>
        <c:smooth val="0"/>
        <c:axId val="94156672"/>
        <c:axId val="94171136"/>
      </c:lineChart>
      <c:dateAx>
        <c:axId val="94156672"/>
        <c:scaling>
          <c:orientation val="minMax"/>
        </c:scaling>
        <c:delete val="1"/>
        <c:axPos val="b"/>
        <c:numFmt formatCode="&quot;H&quot;yy" sourceLinked="1"/>
        <c:majorTickMark val="none"/>
        <c:minorTickMark val="none"/>
        <c:tickLblPos val="none"/>
        <c:crossAx val="94171136"/>
        <c:crosses val="autoZero"/>
        <c:auto val="1"/>
        <c:lblOffset val="100"/>
        <c:baseTimeUnit val="years"/>
      </c:dateAx>
      <c:valAx>
        <c:axId val="941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75.5</c:v>
                </c:pt>
                <c:pt idx="1">
                  <c:v>76.45</c:v>
                </c:pt>
                <c:pt idx="2">
                  <c:v>76.91</c:v>
                </c:pt>
                <c:pt idx="3">
                  <c:v>78.88</c:v>
                </c:pt>
                <c:pt idx="4">
                  <c:v>79.8</c:v>
                </c:pt>
              </c:numCache>
            </c:numRef>
          </c:val>
          <c:extLst>
            <c:ext xmlns:c16="http://schemas.microsoft.com/office/drawing/2014/chart" uri="{C3380CC4-5D6E-409C-BE32-E72D297353CC}">
              <c16:uniqueId val="{00000000-F89D-4FCE-B83E-1B26E6E04203}"/>
            </c:ext>
          </c:extLst>
        </c:ser>
        <c:dLbls>
          <c:showLegendKey val="0"/>
          <c:showVal val="0"/>
          <c:showCatName val="0"/>
          <c:showSerName val="0"/>
          <c:showPercent val="0"/>
          <c:showBubbleSize val="0"/>
        </c:dLbls>
        <c:gapWidth val="150"/>
        <c:axId val="94193920"/>
        <c:axId val="941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F89D-4FCE-B83E-1B26E6E04203}"/>
            </c:ext>
          </c:extLst>
        </c:ser>
        <c:dLbls>
          <c:showLegendKey val="0"/>
          <c:showVal val="0"/>
          <c:showCatName val="0"/>
          <c:showSerName val="0"/>
          <c:showPercent val="0"/>
          <c:showBubbleSize val="0"/>
        </c:dLbls>
        <c:marker val="1"/>
        <c:smooth val="0"/>
        <c:axId val="94193920"/>
        <c:axId val="94196096"/>
      </c:lineChart>
      <c:dateAx>
        <c:axId val="94193920"/>
        <c:scaling>
          <c:orientation val="minMax"/>
        </c:scaling>
        <c:delete val="1"/>
        <c:axPos val="b"/>
        <c:numFmt formatCode="&quot;H&quot;yy" sourceLinked="1"/>
        <c:majorTickMark val="none"/>
        <c:minorTickMark val="none"/>
        <c:tickLblPos val="none"/>
        <c:crossAx val="94196096"/>
        <c:crosses val="autoZero"/>
        <c:auto val="1"/>
        <c:lblOffset val="100"/>
        <c:baseTimeUnit val="years"/>
      </c:dateAx>
      <c:valAx>
        <c:axId val="941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89.8</c:v>
                </c:pt>
                <c:pt idx="1">
                  <c:v>90.89</c:v>
                </c:pt>
                <c:pt idx="2">
                  <c:v>92.94</c:v>
                </c:pt>
                <c:pt idx="3">
                  <c:v>92.75</c:v>
                </c:pt>
                <c:pt idx="4">
                  <c:v>96.26</c:v>
                </c:pt>
              </c:numCache>
            </c:numRef>
          </c:val>
          <c:extLst>
            <c:ext xmlns:c16="http://schemas.microsoft.com/office/drawing/2014/chart" uri="{C3380CC4-5D6E-409C-BE32-E72D297353CC}">
              <c16:uniqueId val="{00000000-0E46-489E-A0A6-DBD8228AEDEF}"/>
            </c:ext>
          </c:extLst>
        </c:ser>
        <c:dLbls>
          <c:showLegendKey val="0"/>
          <c:showVal val="0"/>
          <c:showCatName val="0"/>
          <c:showSerName val="0"/>
          <c:showPercent val="0"/>
          <c:showBubbleSize val="0"/>
        </c:dLbls>
        <c:gapWidth val="150"/>
        <c:axId val="34409088"/>
        <c:axId val="490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c:ext xmlns:c16="http://schemas.microsoft.com/office/drawing/2014/chart" uri="{C3380CC4-5D6E-409C-BE32-E72D297353CC}">
              <c16:uniqueId val="{00000001-0E46-489E-A0A6-DBD8228AEDEF}"/>
            </c:ext>
          </c:extLst>
        </c:ser>
        <c:dLbls>
          <c:showLegendKey val="0"/>
          <c:showVal val="0"/>
          <c:showCatName val="0"/>
          <c:showSerName val="0"/>
          <c:showPercent val="0"/>
          <c:showBubbleSize val="0"/>
        </c:dLbls>
        <c:marker val="1"/>
        <c:smooth val="0"/>
        <c:axId val="34409088"/>
        <c:axId val="49083136"/>
      </c:lineChart>
      <c:dateAx>
        <c:axId val="34409088"/>
        <c:scaling>
          <c:orientation val="minMax"/>
        </c:scaling>
        <c:delete val="1"/>
        <c:axPos val="b"/>
        <c:numFmt formatCode="&quot;H&quot;yy" sourceLinked="1"/>
        <c:majorTickMark val="none"/>
        <c:minorTickMark val="none"/>
        <c:tickLblPos val="none"/>
        <c:crossAx val="49083136"/>
        <c:crosses val="autoZero"/>
        <c:auto val="1"/>
        <c:lblOffset val="100"/>
        <c:baseTimeUnit val="years"/>
      </c:dateAx>
      <c:valAx>
        <c:axId val="490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37.450000000000003</c:v>
                </c:pt>
                <c:pt idx="1">
                  <c:v>38.92</c:v>
                </c:pt>
                <c:pt idx="2">
                  <c:v>40.39</c:v>
                </c:pt>
                <c:pt idx="3">
                  <c:v>42.16</c:v>
                </c:pt>
                <c:pt idx="4">
                  <c:v>43.77</c:v>
                </c:pt>
              </c:numCache>
            </c:numRef>
          </c:val>
          <c:extLst>
            <c:ext xmlns:c16="http://schemas.microsoft.com/office/drawing/2014/chart" uri="{C3380CC4-5D6E-409C-BE32-E72D297353CC}">
              <c16:uniqueId val="{00000000-0878-42AA-BD7A-C4E3D72A87A1}"/>
            </c:ext>
          </c:extLst>
        </c:ser>
        <c:dLbls>
          <c:showLegendKey val="0"/>
          <c:showVal val="0"/>
          <c:showCatName val="0"/>
          <c:showSerName val="0"/>
          <c:showPercent val="0"/>
          <c:showBubbleSize val="0"/>
        </c:dLbls>
        <c:gapWidth val="150"/>
        <c:axId val="89021440"/>
        <c:axId val="8902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c:ext xmlns:c16="http://schemas.microsoft.com/office/drawing/2014/chart" uri="{C3380CC4-5D6E-409C-BE32-E72D297353CC}">
              <c16:uniqueId val="{00000001-0878-42AA-BD7A-C4E3D72A87A1}"/>
            </c:ext>
          </c:extLst>
        </c:ser>
        <c:dLbls>
          <c:showLegendKey val="0"/>
          <c:showVal val="0"/>
          <c:showCatName val="0"/>
          <c:showSerName val="0"/>
          <c:showPercent val="0"/>
          <c:showBubbleSize val="0"/>
        </c:dLbls>
        <c:marker val="1"/>
        <c:smooth val="0"/>
        <c:axId val="89021440"/>
        <c:axId val="89027712"/>
      </c:lineChart>
      <c:dateAx>
        <c:axId val="89021440"/>
        <c:scaling>
          <c:orientation val="minMax"/>
        </c:scaling>
        <c:delete val="1"/>
        <c:axPos val="b"/>
        <c:numFmt formatCode="&quot;H&quot;yy" sourceLinked="1"/>
        <c:majorTickMark val="none"/>
        <c:minorTickMark val="none"/>
        <c:tickLblPos val="none"/>
        <c:crossAx val="89027712"/>
        <c:crosses val="autoZero"/>
        <c:auto val="1"/>
        <c:lblOffset val="100"/>
        <c:baseTimeUnit val="years"/>
      </c:dateAx>
      <c:valAx>
        <c:axId val="890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C8-4B2B-BE56-46DD62D9D424}"/>
            </c:ext>
          </c:extLst>
        </c:ser>
        <c:dLbls>
          <c:showLegendKey val="0"/>
          <c:showVal val="0"/>
          <c:showCatName val="0"/>
          <c:showSerName val="0"/>
          <c:showPercent val="0"/>
          <c:showBubbleSize val="0"/>
        </c:dLbls>
        <c:gapWidth val="150"/>
        <c:axId val="89664896"/>
        <c:axId val="896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C8-4B2B-BE56-46DD62D9D424}"/>
            </c:ext>
          </c:extLst>
        </c:ser>
        <c:dLbls>
          <c:showLegendKey val="0"/>
          <c:showVal val="0"/>
          <c:showCatName val="0"/>
          <c:showSerName val="0"/>
          <c:showPercent val="0"/>
          <c:showBubbleSize val="0"/>
        </c:dLbls>
        <c:marker val="1"/>
        <c:smooth val="0"/>
        <c:axId val="89664896"/>
        <c:axId val="89675264"/>
      </c:lineChart>
      <c:dateAx>
        <c:axId val="89664896"/>
        <c:scaling>
          <c:orientation val="minMax"/>
        </c:scaling>
        <c:delete val="1"/>
        <c:axPos val="b"/>
        <c:numFmt formatCode="&quot;H&quot;yy" sourceLinked="1"/>
        <c:majorTickMark val="none"/>
        <c:minorTickMark val="none"/>
        <c:tickLblPos val="none"/>
        <c:crossAx val="89675264"/>
        <c:crosses val="autoZero"/>
        <c:auto val="1"/>
        <c:lblOffset val="100"/>
        <c:baseTimeUnit val="years"/>
      </c:dateAx>
      <c:valAx>
        <c:axId val="896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299.16000000000003</c:v>
                </c:pt>
                <c:pt idx="1">
                  <c:v>321.23</c:v>
                </c:pt>
                <c:pt idx="2">
                  <c:v>330.85</c:v>
                </c:pt>
                <c:pt idx="3">
                  <c:v>410.8</c:v>
                </c:pt>
                <c:pt idx="4">
                  <c:v>331.48</c:v>
                </c:pt>
              </c:numCache>
            </c:numRef>
          </c:val>
          <c:extLst>
            <c:ext xmlns:c16="http://schemas.microsoft.com/office/drawing/2014/chart" uri="{C3380CC4-5D6E-409C-BE32-E72D297353CC}">
              <c16:uniqueId val="{00000000-8945-48C6-AB07-44F94A43F76B}"/>
            </c:ext>
          </c:extLst>
        </c:ser>
        <c:dLbls>
          <c:showLegendKey val="0"/>
          <c:showVal val="0"/>
          <c:showCatName val="0"/>
          <c:showSerName val="0"/>
          <c:showPercent val="0"/>
          <c:showBubbleSize val="0"/>
        </c:dLbls>
        <c:gapWidth val="150"/>
        <c:axId val="89712896"/>
        <c:axId val="897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c:ext xmlns:c16="http://schemas.microsoft.com/office/drawing/2014/chart" uri="{C3380CC4-5D6E-409C-BE32-E72D297353CC}">
              <c16:uniqueId val="{00000001-8945-48C6-AB07-44F94A43F76B}"/>
            </c:ext>
          </c:extLst>
        </c:ser>
        <c:dLbls>
          <c:showLegendKey val="0"/>
          <c:showVal val="0"/>
          <c:showCatName val="0"/>
          <c:showSerName val="0"/>
          <c:showPercent val="0"/>
          <c:showBubbleSize val="0"/>
        </c:dLbls>
        <c:marker val="1"/>
        <c:smooth val="0"/>
        <c:axId val="89712896"/>
        <c:axId val="89723264"/>
      </c:lineChart>
      <c:dateAx>
        <c:axId val="89712896"/>
        <c:scaling>
          <c:orientation val="minMax"/>
        </c:scaling>
        <c:delete val="1"/>
        <c:axPos val="b"/>
        <c:numFmt formatCode="&quot;H&quot;yy" sourceLinked="1"/>
        <c:majorTickMark val="none"/>
        <c:minorTickMark val="none"/>
        <c:tickLblPos val="none"/>
        <c:crossAx val="89723264"/>
        <c:crosses val="autoZero"/>
        <c:auto val="1"/>
        <c:lblOffset val="100"/>
        <c:baseTimeUnit val="years"/>
      </c:dateAx>
      <c:valAx>
        <c:axId val="897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173.69</c:v>
                </c:pt>
                <c:pt idx="1">
                  <c:v>148.88999999999999</c:v>
                </c:pt>
                <c:pt idx="2">
                  <c:v>150.63</c:v>
                </c:pt>
                <c:pt idx="3">
                  <c:v>151.99</c:v>
                </c:pt>
                <c:pt idx="4">
                  <c:v>176.43</c:v>
                </c:pt>
              </c:numCache>
            </c:numRef>
          </c:val>
          <c:extLst>
            <c:ext xmlns:c16="http://schemas.microsoft.com/office/drawing/2014/chart" uri="{C3380CC4-5D6E-409C-BE32-E72D297353CC}">
              <c16:uniqueId val="{00000000-F593-43A3-8D0D-A955E16850B1}"/>
            </c:ext>
          </c:extLst>
        </c:ser>
        <c:dLbls>
          <c:showLegendKey val="0"/>
          <c:showVal val="0"/>
          <c:showCatName val="0"/>
          <c:showSerName val="0"/>
          <c:showPercent val="0"/>
          <c:showBubbleSize val="0"/>
        </c:dLbls>
        <c:gapWidth val="150"/>
        <c:axId val="89746048"/>
        <c:axId val="897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c:ext xmlns:c16="http://schemas.microsoft.com/office/drawing/2014/chart" uri="{C3380CC4-5D6E-409C-BE32-E72D297353CC}">
              <c16:uniqueId val="{00000001-F593-43A3-8D0D-A955E16850B1}"/>
            </c:ext>
          </c:extLst>
        </c:ser>
        <c:dLbls>
          <c:showLegendKey val="0"/>
          <c:showVal val="0"/>
          <c:showCatName val="0"/>
          <c:showSerName val="0"/>
          <c:showPercent val="0"/>
          <c:showBubbleSize val="0"/>
        </c:dLbls>
        <c:marker val="1"/>
        <c:smooth val="0"/>
        <c:axId val="89746048"/>
        <c:axId val="89764608"/>
      </c:lineChart>
      <c:dateAx>
        <c:axId val="89746048"/>
        <c:scaling>
          <c:orientation val="minMax"/>
        </c:scaling>
        <c:delete val="1"/>
        <c:axPos val="b"/>
        <c:numFmt formatCode="&quot;H&quot;yy" sourceLinked="1"/>
        <c:majorTickMark val="none"/>
        <c:minorTickMark val="none"/>
        <c:tickLblPos val="none"/>
        <c:crossAx val="89764608"/>
        <c:crosses val="autoZero"/>
        <c:auto val="1"/>
        <c:lblOffset val="100"/>
        <c:baseTimeUnit val="years"/>
      </c:dateAx>
      <c:valAx>
        <c:axId val="897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1332.56</c:v>
                </c:pt>
                <c:pt idx="1">
                  <c:v>718.32</c:v>
                </c:pt>
                <c:pt idx="2">
                  <c:v>431.57</c:v>
                </c:pt>
                <c:pt idx="3">
                  <c:v>413.32</c:v>
                </c:pt>
                <c:pt idx="4">
                  <c:v>436.04</c:v>
                </c:pt>
              </c:numCache>
            </c:numRef>
          </c:val>
          <c:extLst>
            <c:ext xmlns:c16="http://schemas.microsoft.com/office/drawing/2014/chart" uri="{C3380CC4-5D6E-409C-BE32-E72D297353CC}">
              <c16:uniqueId val="{00000000-C114-4701-B6C2-DA323C8629E4}"/>
            </c:ext>
          </c:extLst>
        </c:ser>
        <c:dLbls>
          <c:showLegendKey val="0"/>
          <c:showVal val="0"/>
          <c:showCatName val="0"/>
          <c:showSerName val="0"/>
          <c:showPercent val="0"/>
          <c:showBubbleSize val="0"/>
        </c:dLbls>
        <c:gapWidth val="150"/>
        <c:axId val="89781760"/>
        <c:axId val="897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C114-4701-B6C2-DA323C8629E4}"/>
            </c:ext>
          </c:extLst>
        </c:ser>
        <c:dLbls>
          <c:showLegendKey val="0"/>
          <c:showVal val="0"/>
          <c:showCatName val="0"/>
          <c:showSerName val="0"/>
          <c:showPercent val="0"/>
          <c:showBubbleSize val="0"/>
        </c:dLbls>
        <c:marker val="1"/>
        <c:smooth val="0"/>
        <c:axId val="89781760"/>
        <c:axId val="89783680"/>
      </c:lineChart>
      <c:dateAx>
        <c:axId val="89781760"/>
        <c:scaling>
          <c:orientation val="minMax"/>
        </c:scaling>
        <c:delete val="1"/>
        <c:axPos val="b"/>
        <c:numFmt formatCode="&quot;H&quot;yy" sourceLinked="1"/>
        <c:majorTickMark val="none"/>
        <c:minorTickMark val="none"/>
        <c:tickLblPos val="none"/>
        <c:crossAx val="89783680"/>
        <c:crosses val="autoZero"/>
        <c:auto val="1"/>
        <c:lblOffset val="100"/>
        <c:baseTimeUnit val="years"/>
      </c:dateAx>
      <c:valAx>
        <c:axId val="89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51.77</c:v>
                </c:pt>
                <c:pt idx="1">
                  <c:v>74.650000000000006</c:v>
                </c:pt>
                <c:pt idx="2">
                  <c:v>100.58</c:v>
                </c:pt>
                <c:pt idx="3">
                  <c:v>100.48</c:v>
                </c:pt>
                <c:pt idx="4">
                  <c:v>100.98</c:v>
                </c:pt>
              </c:numCache>
            </c:numRef>
          </c:val>
          <c:extLst>
            <c:ext xmlns:c16="http://schemas.microsoft.com/office/drawing/2014/chart" uri="{C3380CC4-5D6E-409C-BE32-E72D297353CC}">
              <c16:uniqueId val="{00000000-F79D-4B96-B2AB-A1D323055A1D}"/>
            </c:ext>
          </c:extLst>
        </c:ser>
        <c:dLbls>
          <c:showLegendKey val="0"/>
          <c:showVal val="0"/>
          <c:showCatName val="0"/>
          <c:showSerName val="0"/>
          <c:showPercent val="0"/>
          <c:showBubbleSize val="0"/>
        </c:dLbls>
        <c:gapWidth val="150"/>
        <c:axId val="94082560"/>
        <c:axId val="940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F79D-4B96-B2AB-A1D323055A1D}"/>
            </c:ext>
          </c:extLst>
        </c:ser>
        <c:dLbls>
          <c:showLegendKey val="0"/>
          <c:showVal val="0"/>
          <c:showCatName val="0"/>
          <c:showSerName val="0"/>
          <c:showPercent val="0"/>
          <c:showBubbleSize val="0"/>
        </c:dLbls>
        <c:marker val="1"/>
        <c:smooth val="0"/>
        <c:axId val="94082560"/>
        <c:axId val="94084480"/>
      </c:lineChart>
      <c:dateAx>
        <c:axId val="94082560"/>
        <c:scaling>
          <c:orientation val="minMax"/>
        </c:scaling>
        <c:delete val="1"/>
        <c:axPos val="b"/>
        <c:numFmt formatCode="&quot;H&quot;yy" sourceLinked="1"/>
        <c:majorTickMark val="none"/>
        <c:minorTickMark val="none"/>
        <c:tickLblPos val="none"/>
        <c:crossAx val="94084480"/>
        <c:crosses val="autoZero"/>
        <c:auto val="1"/>
        <c:lblOffset val="100"/>
        <c:baseTimeUnit val="years"/>
      </c:dateAx>
      <c:valAx>
        <c:axId val="940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334.91</c:v>
                </c:pt>
                <c:pt idx="1">
                  <c:v>232.17</c:v>
                </c:pt>
                <c:pt idx="2">
                  <c:v>172.99</c:v>
                </c:pt>
                <c:pt idx="3">
                  <c:v>172.66</c:v>
                </c:pt>
                <c:pt idx="4">
                  <c:v>178.67</c:v>
                </c:pt>
              </c:numCache>
            </c:numRef>
          </c:val>
          <c:extLst>
            <c:ext xmlns:c16="http://schemas.microsoft.com/office/drawing/2014/chart" uri="{C3380CC4-5D6E-409C-BE32-E72D297353CC}">
              <c16:uniqueId val="{00000000-351C-42DD-9587-2FE0D4CDCC67}"/>
            </c:ext>
          </c:extLst>
        </c:ser>
        <c:dLbls>
          <c:showLegendKey val="0"/>
          <c:showVal val="0"/>
          <c:showCatName val="0"/>
          <c:showSerName val="0"/>
          <c:showPercent val="0"/>
          <c:showBubbleSize val="0"/>
        </c:dLbls>
        <c:gapWidth val="150"/>
        <c:axId val="94115328"/>
        <c:axId val="941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351C-42DD-9587-2FE0D4CDCC67}"/>
            </c:ext>
          </c:extLst>
        </c:ser>
        <c:dLbls>
          <c:showLegendKey val="0"/>
          <c:showVal val="0"/>
          <c:showCatName val="0"/>
          <c:showSerName val="0"/>
          <c:showPercent val="0"/>
          <c:showBubbleSize val="0"/>
        </c:dLbls>
        <c:marker val="1"/>
        <c:smooth val="0"/>
        <c:axId val="94115328"/>
        <c:axId val="94117248"/>
      </c:lineChart>
      <c:dateAx>
        <c:axId val="94115328"/>
        <c:scaling>
          <c:orientation val="minMax"/>
        </c:scaling>
        <c:delete val="1"/>
        <c:axPos val="b"/>
        <c:numFmt formatCode="&quot;H&quot;yy" sourceLinked="1"/>
        <c:majorTickMark val="none"/>
        <c:minorTickMark val="none"/>
        <c:tickLblPos val="none"/>
        <c:crossAx val="94117248"/>
        <c:crosses val="autoZero"/>
        <c:auto val="1"/>
        <c:lblOffset val="100"/>
        <c:baseTimeUnit val="years"/>
      </c:dateAx>
      <c:valAx>
        <c:axId val="941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豊前市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25341</v>
      </c>
      <c r="AM8" s="69"/>
      <c r="AN8" s="69"/>
      <c r="AO8" s="69"/>
      <c r="AP8" s="69"/>
      <c r="AQ8" s="69"/>
      <c r="AR8" s="69"/>
      <c r="AS8" s="69"/>
      <c r="AT8" s="68">
        <f>データ!T6</f>
        <v>111.01</v>
      </c>
      <c r="AU8" s="68"/>
      <c r="AV8" s="68"/>
      <c r="AW8" s="68"/>
      <c r="AX8" s="68"/>
      <c r="AY8" s="68"/>
      <c r="AZ8" s="68"/>
      <c r="BA8" s="68"/>
      <c r="BB8" s="68">
        <f>データ!U6</f>
        <v>228.28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67.56</v>
      </c>
      <c r="J10" s="68"/>
      <c r="K10" s="68"/>
      <c r="L10" s="68"/>
      <c r="M10" s="68"/>
      <c r="N10" s="68"/>
      <c r="O10" s="68"/>
      <c r="P10" s="68">
        <f>データ!P6</f>
        <v>40.28</v>
      </c>
      <c r="Q10" s="68"/>
      <c r="R10" s="68"/>
      <c r="S10" s="68"/>
      <c r="T10" s="68"/>
      <c r="U10" s="68"/>
      <c r="V10" s="68"/>
      <c r="W10" s="68">
        <f>データ!Q6</f>
        <v>91.23</v>
      </c>
      <c r="X10" s="68"/>
      <c r="Y10" s="68"/>
      <c r="Z10" s="68"/>
      <c r="AA10" s="68"/>
      <c r="AB10" s="68"/>
      <c r="AC10" s="68"/>
      <c r="AD10" s="69">
        <f>データ!R6</f>
        <v>3300</v>
      </c>
      <c r="AE10" s="69"/>
      <c r="AF10" s="69"/>
      <c r="AG10" s="69"/>
      <c r="AH10" s="69"/>
      <c r="AI10" s="69"/>
      <c r="AJ10" s="69"/>
      <c r="AK10" s="2"/>
      <c r="AL10" s="69">
        <f>データ!V6</f>
        <v>10145</v>
      </c>
      <c r="AM10" s="69"/>
      <c r="AN10" s="69"/>
      <c r="AO10" s="69"/>
      <c r="AP10" s="69"/>
      <c r="AQ10" s="69"/>
      <c r="AR10" s="69"/>
      <c r="AS10" s="69"/>
      <c r="AT10" s="68">
        <f>データ!W6</f>
        <v>4.4400000000000004</v>
      </c>
      <c r="AU10" s="68"/>
      <c r="AV10" s="68"/>
      <c r="AW10" s="68"/>
      <c r="AX10" s="68"/>
      <c r="AY10" s="68"/>
      <c r="AZ10" s="68"/>
      <c r="BA10" s="68"/>
      <c r="BB10" s="68">
        <f>データ!X6</f>
        <v>2284.91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6nGS+bJbLjE9Ycm5Vw7gUb2TTFiEANqkRABErYc1gm9mKhr5AIc/H/6OpbpId6Tf67EeOTmaGgSQ7EFt6mTqw==" saltValue="p5EG36p/x1nscGhm+vOq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402141</v>
      </c>
      <c r="D6" s="33">
        <f t="shared" si="3"/>
        <v>46</v>
      </c>
      <c r="E6" s="33">
        <f t="shared" si="3"/>
        <v>17</v>
      </c>
      <c r="F6" s="33">
        <f t="shared" si="3"/>
        <v>1</v>
      </c>
      <c r="G6" s="33">
        <f t="shared" si="3"/>
        <v>0</v>
      </c>
      <c r="H6" s="33" t="str">
        <f t="shared" si="3"/>
        <v>福岡県　豊前市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67.56</v>
      </c>
      <c r="P6" s="34">
        <f t="shared" si="3"/>
        <v>40.28</v>
      </c>
      <c r="Q6" s="34">
        <f t="shared" si="3"/>
        <v>91.23</v>
      </c>
      <c r="R6" s="34">
        <f t="shared" si="3"/>
        <v>3300</v>
      </c>
      <c r="S6" s="34">
        <f t="shared" si="3"/>
        <v>25341</v>
      </c>
      <c r="T6" s="34">
        <f t="shared" si="3"/>
        <v>111.01</v>
      </c>
      <c r="U6" s="34">
        <f t="shared" si="3"/>
        <v>228.28</v>
      </c>
      <c r="V6" s="34">
        <f t="shared" si="3"/>
        <v>10145</v>
      </c>
      <c r="W6" s="34">
        <f t="shared" si="3"/>
        <v>4.4400000000000004</v>
      </c>
      <c r="X6" s="34">
        <f t="shared" si="3"/>
        <v>2284.91</v>
      </c>
      <c r="Y6" s="35">
        <f>IF(Y7="",NA(),Y7)</f>
        <v>89.8</v>
      </c>
      <c r="Z6" s="35">
        <f t="shared" ref="Z6:AH6" si="4">IF(Z7="",NA(),Z7)</f>
        <v>90.89</v>
      </c>
      <c r="AA6" s="35">
        <f t="shared" si="4"/>
        <v>92.94</v>
      </c>
      <c r="AB6" s="35">
        <f t="shared" si="4"/>
        <v>92.75</v>
      </c>
      <c r="AC6" s="35">
        <f t="shared" si="4"/>
        <v>96.26</v>
      </c>
      <c r="AD6" s="35">
        <f t="shared" si="4"/>
        <v>110.8</v>
      </c>
      <c r="AE6" s="35">
        <f t="shared" si="4"/>
        <v>110.07</v>
      </c>
      <c r="AF6" s="35">
        <f t="shared" si="4"/>
        <v>106.7</v>
      </c>
      <c r="AG6" s="35">
        <f t="shared" si="4"/>
        <v>106.83</v>
      </c>
      <c r="AH6" s="35">
        <f t="shared" si="4"/>
        <v>109.21</v>
      </c>
      <c r="AI6" s="34" t="str">
        <f>IF(AI7="","",IF(AI7="-","【-】","【"&amp;SUBSTITUTE(TEXT(AI7,"#,##0.00"),"-","△")&amp;"】"))</f>
        <v>【108.07】</v>
      </c>
      <c r="AJ6" s="35">
        <f>IF(AJ7="",NA(),AJ7)</f>
        <v>299.16000000000003</v>
      </c>
      <c r="AK6" s="35">
        <f t="shared" ref="AK6:AS6" si="5">IF(AK7="",NA(),AK7)</f>
        <v>321.23</v>
      </c>
      <c r="AL6" s="35">
        <f t="shared" si="5"/>
        <v>330.85</v>
      </c>
      <c r="AM6" s="35">
        <f t="shared" si="5"/>
        <v>410.8</v>
      </c>
      <c r="AN6" s="35">
        <f t="shared" si="5"/>
        <v>331.48</v>
      </c>
      <c r="AO6" s="35">
        <f t="shared" si="5"/>
        <v>31.45</v>
      </c>
      <c r="AP6" s="35">
        <f t="shared" si="5"/>
        <v>31.4</v>
      </c>
      <c r="AQ6" s="35">
        <f t="shared" si="5"/>
        <v>26.14</v>
      </c>
      <c r="AR6" s="35">
        <f t="shared" si="5"/>
        <v>22.02</v>
      </c>
      <c r="AS6" s="35">
        <f t="shared" si="5"/>
        <v>15.73</v>
      </c>
      <c r="AT6" s="34" t="str">
        <f>IF(AT7="","",IF(AT7="-","【-】","【"&amp;SUBSTITUTE(TEXT(AT7,"#,##0.00"),"-","△")&amp;"】"))</f>
        <v>【3.09】</v>
      </c>
      <c r="AU6" s="35">
        <f>IF(AU7="",NA(),AU7)</f>
        <v>173.69</v>
      </c>
      <c r="AV6" s="35">
        <f t="shared" ref="AV6:BD6" si="6">IF(AV7="",NA(),AV7)</f>
        <v>148.88999999999999</v>
      </c>
      <c r="AW6" s="35">
        <f t="shared" si="6"/>
        <v>150.63</v>
      </c>
      <c r="AX6" s="35">
        <f t="shared" si="6"/>
        <v>151.99</v>
      </c>
      <c r="AY6" s="35">
        <f t="shared" si="6"/>
        <v>176.43</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1332.56</v>
      </c>
      <c r="BG6" s="35">
        <f t="shared" ref="BG6:BO6" si="7">IF(BG7="",NA(),BG7)</f>
        <v>718.32</v>
      </c>
      <c r="BH6" s="35">
        <f t="shared" si="7"/>
        <v>431.57</v>
      </c>
      <c r="BI6" s="35">
        <f t="shared" si="7"/>
        <v>413.32</v>
      </c>
      <c r="BJ6" s="35">
        <f t="shared" si="7"/>
        <v>436.04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51.77</v>
      </c>
      <c r="BR6" s="35">
        <f t="shared" ref="BR6:BZ6" si="8">IF(BR7="",NA(),BR7)</f>
        <v>74.650000000000006</v>
      </c>
      <c r="BS6" s="35">
        <f t="shared" si="8"/>
        <v>100.58</v>
      </c>
      <c r="BT6" s="35">
        <f t="shared" si="8"/>
        <v>100.48</v>
      </c>
      <c r="BU6" s="35">
        <f t="shared" si="8"/>
        <v>100.98</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334.91</v>
      </c>
      <c r="CC6" s="35">
        <f t="shared" ref="CC6:CK6" si="9">IF(CC7="",NA(),CC7)</f>
        <v>232.17</v>
      </c>
      <c r="CD6" s="35">
        <f t="shared" si="9"/>
        <v>172.99</v>
      </c>
      <c r="CE6" s="35">
        <f t="shared" si="9"/>
        <v>172.66</v>
      </c>
      <c r="CF6" s="35">
        <f t="shared" si="9"/>
        <v>178.67</v>
      </c>
      <c r="CG6" s="35">
        <f t="shared" si="9"/>
        <v>250.84</v>
      </c>
      <c r="CH6" s="35">
        <f t="shared" si="9"/>
        <v>235.61</v>
      </c>
      <c r="CI6" s="35">
        <f t="shared" si="9"/>
        <v>216.21</v>
      </c>
      <c r="CJ6" s="35">
        <f t="shared" si="9"/>
        <v>220.31</v>
      </c>
      <c r="CK6" s="35">
        <f t="shared" si="9"/>
        <v>230.95</v>
      </c>
      <c r="CL6" s="34" t="str">
        <f>IF(CL7="","",IF(CL7="-","【-】","【"&amp;SUBSTITUTE(TEXT(CL7,"#,##0.00"),"-","△")&amp;"】"))</f>
        <v>【136.15】</v>
      </c>
      <c r="CM6" s="35">
        <f>IF(CM7="",NA(),CM7)</f>
        <v>43.31</v>
      </c>
      <c r="CN6" s="35">
        <f t="shared" ref="CN6:CV6" si="10">IF(CN7="",NA(),CN7)</f>
        <v>45.41</v>
      </c>
      <c r="CO6" s="35">
        <f t="shared" si="10"/>
        <v>46.22</v>
      </c>
      <c r="CP6" s="35">
        <f t="shared" si="10"/>
        <v>48.9</v>
      </c>
      <c r="CQ6" s="35">
        <f t="shared" si="10"/>
        <v>61.45</v>
      </c>
      <c r="CR6" s="35">
        <f t="shared" si="10"/>
        <v>49.39</v>
      </c>
      <c r="CS6" s="35">
        <f t="shared" si="10"/>
        <v>49.25</v>
      </c>
      <c r="CT6" s="35">
        <f t="shared" si="10"/>
        <v>50.24</v>
      </c>
      <c r="CU6" s="35">
        <f t="shared" si="10"/>
        <v>49.68</v>
      </c>
      <c r="CV6" s="35">
        <f t="shared" si="10"/>
        <v>49.27</v>
      </c>
      <c r="CW6" s="34" t="str">
        <f>IF(CW7="","",IF(CW7="-","【-】","【"&amp;SUBSTITUTE(TEXT(CW7,"#,##0.00"),"-","△")&amp;"】"))</f>
        <v>【59.64】</v>
      </c>
      <c r="CX6" s="35">
        <f>IF(CX7="",NA(),CX7)</f>
        <v>75.5</v>
      </c>
      <c r="CY6" s="35">
        <f t="shared" ref="CY6:DG6" si="11">IF(CY7="",NA(),CY7)</f>
        <v>76.45</v>
      </c>
      <c r="CZ6" s="35">
        <f t="shared" si="11"/>
        <v>76.91</v>
      </c>
      <c r="DA6" s="35">
        <f t="shared" si="11"/>
        <v>78.88</v>
      </c>
      <c r="DB6" s="35">
        <f t="shared" si="11"/>
        <v>79.8</v>
      </c>
      <c r="DC6" s="35">
        <f t="shared" si="11"/>
        <v>83.96</v>
      </c>
      <c r="DD6" s="35">
        <f t="shared" si="11"/>
        <v>84.12</v>
      </c>
      <c r="DE6" s="35">
        <f t="shared" si="11"/>
        <v>84.17</v>
      </c>
      <c r="DF6" s="35">
        <f t="shared" si="11"/>
        <v>83.35</v>
      </c>
      <c r="DG6" s="35">
        <f t="shared" si="11"/>
        <v>83.16</v>
      </c>
      <c r="DH6" s="34" t="str">
        <f>IF(DH7="","",IF(DH7="-","【-】","【"&amp;SUBSTITUTE(TEXT(DH7,"#,##0.00"),"-","△")&amp;"】"))</f>
        <v>【95.35】</v>
      </c>
      <c r="DI6" s="35">
        <f>IF(DI7="",NA(),DI7)</f>
        <v>37.450000000000003</v>
      </c>
      <c r="DJ6" s="35">
        <f t="shared" ref="DJ6:DR6" si="12">IF(DJ7="",NA(),DJ7)</f>
        <v>38.92</v>
      </c>
      <c r="DK6" s="35">
        <f t="shared" si="12"/>
        <v>40.39</v>
      </c>
      <c r="DL6" s="35">
        <f t="shared" si="12"/>
        <v>42.16</v>
      </c>
      <c r="DM6" s="35">
        <f t="shared" si="12"/>
        <v>43.77</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5">
        <f t="shared" ref="EF6:EN6" si="14">IF(EF7="",NA(),EF7)</f>
        <v>0.11</v>
      </c>
      <c r="EG6" s="35">
        <f t="shared" si="14"/>
        <v>0.08</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402141</v>
      </c>
      <c r="D7" s="37">
        <v>46</v>
      </c>
      <c r="E7" s="37">
        <v>17</v>
      </c>
      <c r="F7" s="37">
        <v>1</v>
      </c>
      <c r="G7" s="37">
        <v>0</v>
      </c>
      <c r="H7" s="37" t="s">
        <v>96</v>
      </c>
      <c r="I7" s="37" t="s">
        <v>97</v>
      </c>
      <c r="J7" s="37" t="s">
        <v>98</v>
      </c>
      <c r="K7" s="37" t="s">
        <v>99</v>
      </c>
      <c r="L7" s="37" t="s">
        <v>100</v>
      </c>
      <c r="M7" s="37" t="s">
        <v>101</v>
      </c>
      <c r="N7" s="38" t="s">
        <v>102</v>
      </c>
      <c r="O7" s="38">
        <v>67.56</v>
      </c>
      <c r="P7" s="38">
        <v>40.28</v>
      </c>
      <c r="Q7" s="38">
        <v>91.23</v>
      </c>
      <c r="R7" s="38">
        <v>3300</v>
      </c>
      <c r="S7" s="38">
        <v>25341</v>
      </c>
      <c r="T7" s="38">
        <v>111.01</v>
      </c>
      <c r="U7" s="38">
        <v>228.28</v>
      </c>
      <c r="V7" s="38">
        <v>10145</v>
      </c>
      <c r="W7" s="38">
        <v>4.4400000000000004</v>
      </c>
      <c r="X7" s="38">
        <v>2284.91</v>
      </c>
      <c r="Y7" s="38">
        <v>89.8</v>
      </c>
      <c r="Z7" s="38">
        <v>90.89</v>
      </c>
      <c r="AA7" s="38">
        <v>92.94</v>
      </c>
      <c r="AB7" s="38">
        <v>92.75</v>
      </c>
      <c r="AC7" s="38">
        <v>96.26</v>
      </c>
      <c r="AD7" s="38">
        <v>110.8</v>
      </c>
      <c r="AE7" s="38">
        <v>110.07</v>
      </c>
      <c r="AF7" s="38">
        <v>106.7</v>
      </c>
      <c r="AG7" s="38">
        <v>106.83</v>
      </c>
      <c r="AH7" s="38">
        <v>109.21</v>
      </c>
      <c r="AI7" s="38">
        <v>108.07</v>
      </c>
      <c r="AJ7" s="38">
        <v>299.16000000000003</v>
      </c>
      <c r="AK7" s="38">
        <v>321.23</v>
      </c>
      <c r="AL7" s="38">
        <v>330.85</v>
      </c>
      <c r="AM7" s="38">
        <v>410.8</v>
      </c>
      <c r="AN7" s="38">
        <v>331.48</v>
      </c>
      <c r="AO7" s="38">
        <v>31.45</v>
      </c>
      <c r="AP7" s="38">
        <v>31.4</v>
      </c>
      <c r="AQ7" s="38">
        <v>26.14</v>
      </c>
      <c r="AR7" s="38">
        <v>22.02</v>
      </c>
      <c r="AS7" s="38">
        <v>15.73</v>
      </c>
      <c r="AT7" s="38">
        <v>3.09</v>
      </c>
      <c r="AU7" s="38">
        <v>173.69</v>
      </c>
      <c r="AV7" s="38">
        <v>148.88999999999999</v>
      </c>
      <c r="AW7" s="38">
        <v>150.63</v>
      </c>
      <c r="AX7" s="38">
        <v>151.99</v>
      </c>
      <c r="AY7" s="38">
        <v>176.43</v>
      </c>
      <c r="AZ7" s="38">
        <v>70.16</v>
      </c>
      <c r="BA7" s="38">
        <v>79.709999999999994</v>
      </c>
      <c r="BB7" s="38">
        <v>68.290000000000006</v>
      </c>
      <c r="BC7" s="38">
        <v>68.040000000000006</v>
      </c>
      <c r="BD7" s="38">
        <v>57.26</v>
      </c>
      <c r="BE7" s="38">
        <v>69.540000000000006</v>
      </c>
      <c r="BF7" s="38">
        <v>1332.56</v>
      </c>
      <c r="BG7" s="38">
        <v>718.32</v>
      </c>
      <c r="BH7" s="38">
        <v>431.57</v>
      </c>
      <c r="BI7" s="38">
        <v>413.32</v>
      </c>
      <c r="BJ7" s="38">
        <v>436.04</v>
      </c>
      <c r="BK7" s="38">
        <v>1162.3599999999999</v>
      </c>
      <c r="BL7" s="38">
        <v>1047.6500000000001</v>
      </c>
      <c r="BM7" s="38">
        <v>1124.26</v>
      </c>
      <c r="BN7" s="38">
        <v>1048.23</v>
      </c>
      <c r="BO7" s="38">
        <v>1130.42</v>
      </c>
      <c r="BP7" s="38">
        <v>682.51</v>
      </c>
      <c r="BQ7" s="38">
        <v>51.77</v>
      </c>
      <c r="BR7" s="38">
        <v>74.650000000000006</v>
      </c>
      <c r="BS7" s="38">
        <v>100.58</v>
      </c>
      <c r="BT7" s="38">
        <v>100.48</v>
      </c>
      <c r="BU7" s="38">
        <v>100.98</v>
      </c>
      <c r="BV7" s="38">
        <v>68.209999999999994</v>
      </c>
      <c r="BW7" s="38">
        <v>74.040000000000006</v>
      </c>
      <c r="BX7" s="38">
        <v>80.58</v>
      </c>
      <c r="BY7" s="38">
        <v>78.92</v>
      </c>
      <c r="BZ7" s="38">
        <v>74.17</v>
      </c>
      <c r="CA7" s="38">
        <v>100.34</v>
      </c>
      <c r="CB7" s="38">
        <v>334.91</v>
      </c>
      <c r="CC7" s="38">
        <v>232.17</v>
      </c>
      <c r="CD7" s="38">
        <v>172.99</v>
      </c>
      <c r="CE7" s="38">
        <v>172.66</v>
      </c>
      <c r="CF7" s="38">
        <v>178.67</v>
      </c>
      <c r="CG7" s="38">
        <v>250.84</v>
      </c>
      <c r="CH7" s="38">
        <v>235.61</v>
      </c>
      <c r="CI7" s="38">
        <v>216.21</v>
      </c>
      <c r="CJ7" s="38">
        <v>220.31</v>
      </c>
      <c r="CK7" s="38">
        <v>230.95</v>
      </c>
      <c r="CL7" s="38">
        <v>136.15</v>
      </c>
      <c r="CM7" s="38">
        <v>43.31</v>
      </c>
      <c r="CN7" s="38">
        <v>45.41</v>
      </c>
      <c r="CO7" s="38">
        <v>46.22</v>
      </c>
      <c r="CP7" s="38">
        <v>48.9</v>
      </c>
      <c r="CQ7" s="38">
        <v>61.45</v>
      </c>
      <c r="CR7" s="38">
        <v>49.39</v>
      </c>
      <c r="CS7" s="38">
        <v>49.25</v>
      </c>
      <c r="CT7" s="38">
        <v>50.24</v>
      </c>
      <c r="CU7" s="38">
        <v>49.68</v>
      </c>
      <c r="CV7" s="38">
        <v>49.27</v>
      </c>
      <c r="CW7" s="38">
        <v>59.64</v>
      </c>
      <c r="CX7" s="38">
        <v>75.5</v>
      </c>
      <c r="CY7" s="38">
        <v>76.45</v>
      </c>
      <c r="CZ7" s="38">
        <v>76.91</v>
      </c>
      <c r="DA7" s="38">
        <v>78.88</v>
      </c>
      <c r="DB7" s="38">
        <v>79.8</v>
      </c>
      <c r="DC7" s="38">
        <v>83.96</v>
      </c>
      <c r="DD7" s="38">
        <v>84.12</v>
      </c>
      <c r="DE7" s="38">
        <v>84.17</v>
      </c>
      <c r="DF7" s="38">
        <v>83.35</v>
      </c>
      <c r="DG7" s="38">
        <v>83.16</v>
      </c>
      <c r="DH7" s="38">
        <v>95.35</v>
      </c>
      <c r="DI7" s="38">
        <v>37.450000000000003</v>
      </c>
      <c r="DJ7" s="38">
        <v>38.92</v>
      </c>
      <c r="DK7" s="38">
        <v>40.39</v>
      </c>
      <c r="DL7" s="38">
        <v>42.16</v>
      </c>
      <c r="DM7" s="38">
        <v>43.77</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v>
      </c>
      <c r="EF7" s="38">
        <v>0.11</v>
      </c>
      <c r="EG7" s="38">
        <v>0.08</v>
      </c>
      <c r="EH7" s="38">
        <v>0</v>
      </c>
      <c r="EI7" s="38">
        <v>0</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2021-01-20T03:01:58Z</cp:lastPrinted>
  <dcterms:created xsi:type="dcterms:W3CDTF">2020-12-04T02:30:11Z</dcterms:created>
  <dcterms:modified xsi:type="dcterms:W3CDTF">2021-02-16T06:43:47Z</dcterms:modified>
  <cp:category/>
</cp:coreProperties>
</file>