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g1X6hs50sZCz4FJ7qrgUDidNyoUEu4xCWSGCYG6D67c4sCRN8mZ+OPO5qPwM15yZizFhaco8O/RqF9oXIV/+w==" workbookSaltValue="4qKS8WmOH/JxI7FPem8IE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<sst xmlns="http://schemas.openxmlformats.org/spreadsheetml/2006/main" count="223" uniqueCount="111">
  <si>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</si>
  <si>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</si>
  <si>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</si>
  <si>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</si>
  <si>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</si>
  <si>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</si>
  <si>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</si>
  <si>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</si>
  <si>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</si>
  <si>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</si>
  <si>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</si>
  <si>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</si>
  <si>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</si>
  <si>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</si>
  <si>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</si>
  <si>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</si>
  <si>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</si>
  <si>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</si>
  <si>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</si>
  <si>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</si>
  <si>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</si>
  <si>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</si>
  <si>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</si>
  <si>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</si>
  <si>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</si>
  <si>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</si>
  <si>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</si>
  <si>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</si>
  <si>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</si>
  <si>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</si>
  <si>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</si>
  <si>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</si>
  <si>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</si>
  <si>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</si>
  <si>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</si>
  <si>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</si>
  <si>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</si>
  <si>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</si>
  <si>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</si>
  <si>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</si>
  <si>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</si>
  <si>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</si>
  <si>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</si>
  <si>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</si>
  <si>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</si>
  <si>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</si>
  <si>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</si>
  <si>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</si>
  <si>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</si>
  <si>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</si>
  <si>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</si>
  <si>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</si>
  <si>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</si>
  <si>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</si>
  <si>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</si>
  <si>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</si>
  <si>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</si>
  <si>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</si>
  <si>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</si>
  <si>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</si>
  <si>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</si>
  <si>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</si>
  <si>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</si>
  <si>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</si>
  <si>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</si>
  <si>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</si>
  <si>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</si>
  <si>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</si>
  <si>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</si>
  <si>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</si>
  <si>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</si>
  <si>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</si>
  <si>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</si>
  <si>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</si>
  <si>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</si>
  <si>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</si>
  <si>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</si>
  <si>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</si>
  <si>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</si>
  <si>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</si>
  <si>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</si>
  <si>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</si>
  <si>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</si>
  <si>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</si>
  <si>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</si>
  <si>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</si>
  <si>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</si>
  <si>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</si>
  <si>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</si>
  <si>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</si>
  <si>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</si>
  <si>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</si>
  <si>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</si>
  <si>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</si>
  <si>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</si>
  <si>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</si>
  <si>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豊前市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</si>
  <si>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</si>
  <si>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</si>
  <si>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</si>
  <si>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</si>
  <si>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</si>
  <si>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</si>
  <si>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</si>
  <si>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</si>
  <si>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</si>
  <si>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</si>
  <si>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</si>
  <si>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は100％を下回っており赤字が続いている状況となっている。⑤経費回収率は100.48％であり⑥汚水処理原価も類似団体より低くなっているが②累積欠損金比率が類似団体を大きく上回っており経営が悪化している状況のため経営改善の取組が必要と考えられる。
⑦施設利用率は平成30年度より農業集落排水施設を廃止し公共下水道終末処理場にて処理をすることとなったため微増している。⑧水洗化率は少しずつであるが増加傾向にある。
農業集落排水施設の統合により維持管理費等の削減を図った。また、平成31年度よりし尿処理施設の公共下水道への繋ぎ込みにより使用料収入の増加が見込まれる。また、工業地域の面整備を行なったため企業の下水道接続による使用料収入の増加も見込まれる。
今後とも下水道接続の促進を図りながら経費削減に努めていく必要がある。</t>
    <rPh sb="1" eb="3">
      <t>ケイエイ</t>
    </rPh>
    <rPh sb="3" eb="5">
      <t>シュウシ</t>
    </rPh>
    <rPh sb="5" eb="7">
      <t>ヒリツ</t>
    </rPh>
    <rPh sb="13" eb="15">
      <t>シタマワ</t>
    </rPh>
    <rPh sb="19" eb="21">
      <t>アカジ</t>
    </rPh>
    <rPh sb="22" eb="23">
      <t>ツヅ</t>
    </rPh>
    <rPh sb="27" eb="29">
      <t>ジョウキョウ</t>
    </rPh>
    <rPh sb="37" eb="39">
      <t>ケイヒ</t>
    </rPh>
    <rPh sb="39" eb="41">
      <t>カイシュウ</t>
    </rPh>
    <rPh sb="41" eb="42">
      <t>リツ</t>
    </rPh>
    <rPh sb="54" eb="56">
      <t>オスイ</t>
    </rPh>
    <rPh sb="56" eb="58">
      <t>ショリ</t>
    </rPh>
    <rPh sb="58" eb="60">
      <t>ゲンカ</t>
    </rPh>
    <rPh sb="61" eb="63">
      <t>ルイジ</t>
    </rPh>
    <rPh sb="63" eb="65">
      <t>ダンタイ</t>
    </rPh>
    <rPh sb="67" eb="68">
      <t>ヒク</t>
    </rPh>
    <rPh sb="76" eb="78">
      <t>ルイセキ</t>
    </rPh>
    <rPh sb="78" eb="81">
      <t>ケッソンキン</t>
    </rPh>
    <rPh sb="81" eb="83">
      <t>ヒリツ</t>
    </rPh>
    <rPh sb="84" eb="86">
      <t>ルイジ</t>
    </rPh>
    <rPh sb="86" eb="88">
      <t>ダンタイ</t>
    </rPh>
    <rPh sb="89" eb="90">
      <t>オオ</t>
    </rPh>
    <rPh sb="92" eb="94">
      <t>ウワマワ</t>
    </rPh>
    <rPh sb="98" eb="100">
      <t>ケイエイ</t>
    </rPh>
    <rPh sb="101" eb="103">
      <t>アッカ</t>
    </rPh>
    <rPh sb="107" eb="109">
      <t>ジョウキョウ</t>
    </rPh>
    <rPh sb="112" eb="114">
      <t>ケイエイ</t>
    </rPh>
    <rPh sb="114" eb="116">
      <t>カイゼン</t>
    </rPh>
    <rPh sb="117" eb="119">
      <t>トリクミ</t>
    </rPh>
    <rPh sb="120" eb="122">
      <t>ヒツヨウ</t>
    </rPh>
    <rPh sb="123" eb="124">
      <t>カンガ</t>
    </rPh>
    <rPh sb="131" eb="133">
      <t>シセツ</t>
    </rPh>
    <rPh sb="133" eb="136">
      <t>リヨウリツ</t>
    </rPh>
    <rPh sb="137" eb="139">
      <t>ヘイセイ</t>
    </rPh>
    <rPh sb="141" eb="142">
      <t>ネン</t>
    </rPh>
    <rPh sb="142" eb="143">
      <t>ド</t>
    </rPh>
    <rPh sb="145" eb="147">
      <t>ノウギョウ</t>
    </rPh>
    <rPh sb="147" eb="149">
      <t>シュウラク</t>
    </rPh>
    <rPh sb="149" eb="151">
      <t>ハイスイ</t>
    </rPh>
    <rPh sb="151" eb="153">
      <t>シセツ</t>
    </rPh>
    <rPh sb="154" eb="156">
      <t>ハイシ</t>
    </rPh>
    <rPh sb="157" eb="159">
      <t>コウキョウ</t>
    </rPh>
    <rPh sb="159" eb="162">
      <t>ゲスイドウ</t>
    </rPh>
    <rPh sb="162" eb="164">
      <t>シュウマツ</t>
    </rPh>
    <rPh sb="164" eb="166">
      <t>ショリ</t>
    </rPh>
    <rPh sb="166" eb="167">
      <t>ジョウ</t>
    </rPh>
    <rPh sb="169" eb="171">
      <t>ショリ</t>
    </rPh>
    <rPh sb="182" eb="183">
      <t>ビ</t>
    </rPh>
    <rPh sb="190" eb="193">
      <t>スイセンカ</t>
    </rPh>
    <rPh sb="193" eb="194">
      <t>リツ</t>
    </rPh>
    <rPh sb="195" eb="196">
      <t>スコ</t>
    </rPh>
    <rPh sb="203" eb="205">
      <t>ゾウカ</t>
    </rPh>
    <rPh sb="205" eb="207">
      <t>ケイコウ</t>
    </rPh>
    <rPh sb="212" eb="214">
      <t>ノウギョウ</t>
    </rPh>
    <rPh sb="214" eb="216">
      <t>シュウラク</t>
    </rPh>
    <rPh sb="216" eb="218">
      <t>ハイスイ</t>
    </rPh>
    <rPh sb="218" eb="220">
      <t>シセツ</t>
    </rPh>
    <rPh sb="221" eb="223">
      <t>トウゴウ</t>
    </rPh>
    <rPh sb="226" eb="228">
      <t>イジ</t>
    </rPh>
    <rPh sb="228" eb="230">
      <t>カンリ</t>
    </rPh>
    <rPh sb="230" eb="231">
      <t>ヒ</t>
    </rPh>
    <rPh sb="231" eb="232">
      <t>トウ</t>
    </rPh>
    <rPh sb="233" eb="235">
      <t>サクゲン</t>
    </rPh>
    <rPh sb="236" eb="237">
      <t>ハカ</t>
    </rPh>
    <rPh sb="243" eb="245">
      <t>ヘイセイ</t>
    </rPh>
    <rPh sb="247" eb="249">
      <t>ネンド</t>
    </rPh>
    <rPh sb="252" eb="253">
      <t>ニョウ</t>
    </rPh>
    <rPh sb="253" eb="255">
      <t>ショリ</t>
    </rPh>
    <rPh sb="255" eb="257">
      <t>シセツ</t>
    </rPh>
    <rPh sb="258" eb="260">
      <t>コウキョウ</t>
    </rPh>
    <rPh sb="260" eb="263">
      <t>ゲスイドウ</t>
    </rPh>
    <rPh sb="265" eb="266">
      <t>ツナ</t>
    </rPh>
    <rPh sb="267" eb="268">
      <t>コ</t>
    </rPh>
    <rPh sb="272" eb="275">
      <t>シヨウリョウ</t>
    </rPh>
    <rPh sb="275" eb="277">
      <t>シュウニュウ</t>
    </rPh>
    <rPh sb="278" eb="279">
      <t>ゾウ</t>
    </rPh>
    <rPh sb="279" eb="280">
      <t>カ</t>
    </rPh>
    <rPh sb="281" eb="283">
      <t>ミコ</t>
    </rPh>
    <rPh sb="290" eb="292">
      <t>コウギョウ</t>
    </rPh>
    <rPh sb="292" eb="294">
      <t>チイキ</t>
    </rPh>
    <rPh sb="295" eb="296">
      <t>メン</t>
    </rPh>
    <rPh sb="296" eb="298">
      <t>セイビ</t>
    </rPh>
    <rPh sb="299" eb="300">
      <t>オコ</t>
    </rPh>
    <rPh sb="305" eb="307">
      <t>キギョウ</t>
    </rPh>
    <rPh sb="308" eb="311">
      <t>ゲスイドウ</t>
    </rPh>
    <rPh sb="311" eb="313">
      <t>セツゾク</t>
    </rPh>
    <rPh sb="316" eb="319">
      <t>シヨウリョウ</t>
    </rPh>
    <rPh sb="319" eb="321">
      <t>シュウニュウ</t>
    </rPh>
    <rPh sb="322" eb="323">
      <t>ゾウ</t>
    </rPh>
    <rPh sb="323" eb="324">
      <t>カ</t>
    </rPh>
    <rPh sb="325" eb="327">
      <t>ミコ</t>
    </rPh>
    <rPh sb="332" eb="334">
      <t>コンゴ</t>
    </rPh>
    <rPh sb="336" eb="339">
      <t>ゲスイドウ</t>
    </rPh>
    <rPh sb="339" eb="341">
      <t>セツゾク</t>
    </rPh>
    <rPh sb="342" eb="344">
      <t>ソクシン</t>
    </rPh>
    <rPh sb="345" eb="346">
      <t>ハカ</t>
    </rPh>
    <rPh sb="350" eb="352">
      <t>ケイヒ</t>
    </rPh>
    <rPh sb="352" eb="354">
      <t>サクゲン</t>
    </rPh>
    <rPh sb="355" eb="356">
      <t>ツト</t>
    </rPh>
    <rPh sb="360" eb="362">
      <t>ヒツヨウ</t>
    </rPh>
    <phoneticPr fontId="4"/>
  </si>
  <si>
    <t>平成9年に供用開始をし、汚水管渠については老朽化率0％となっているが終末処理場では施設の老朽化が急速に進んでいる。
平成31年度より2ヵ年でストックマネジメント計画を策定し今後施設の改築更新を行なう予定である。</t>
    <rPh sb="0" eb="2">
      <t>ヘイセイ</t>
    </rPh>
    <rPh sb="3" eb="4">
      <t>ネン</t>
    </rPh>
    <rPh sb="5" eb="7">
      <t>キョウヨウ</t>
    </rPh>
    <rPh sb="7" eb="9">
      <t>カイシ</t>
    </rPh>
    <rPh sb="12" eb="14">
      <t>オスイ</t>
    </rPh>
    <rPh sb="14" eb="15">
      <t>カン</t>
    </rPh>
    <rPh sb="15" eb="16">
      <t>キョ</t>
    </rPh>
    <rPh sb="21" eb="24">
      <t>ロウキュウカ</t>
    </rPh>
    <rPh sb="24" eb="25">
      <t>リツ</t>
    </rPh>
    <rPh sb="34" eb="36">
      <t>シュウマツ</t>
    </rPh>
    <rPh sb="36" eb="38">
      <t>ショリ</t>
    </rPh>
    <rPh sb="38" eb="39">
      <t>ジョウ</t>
    </rPh>
    <rPh sb="41" eb="43">
      <t>シセツ</t>
    </rPh>
    <rPh sb="44" eb="47">
      <t>ロウキュウカ</t>
    </rPh>
    <rPh sb="48" eb="50">
      <t>キュウソク</t>
    </rPh>
    <rPh sb="51" eb="52">
      <t>スス</t>
    </rPh>
    <rPh sb="58" eb="60">
      <t>ヘイセイ</t>
    </rPh>
    <rPh sb="62" eb="64">
      <t>ネンド</t>
    </rPh>
    <rPh sb="68" eb="69">
      <t>ネン</t>
    </rPh>
    <rPh sb="80" eb="82">
      <t>ケイカク</t>
    </rPh>
    <rPh sb="83" eb="85">
      <t>サクテイ</t>
    </rPh>
    <rPh sb="86" eb="88">
      <t>コンゴ</t>
    </rPh>
    <rPh sb="88" eb="90">
      <t>シセツ</t>
    </rPh>
    <rPh sb="91" eb="93">
      <t>カイチク</t>
    </rPh>
    <rPh sb="93" eb="95">
      <t>コウシン</t>
    </rPh>
    <rPh sb="96" eb="97">
      <t>オコ</t>
    </rPh>
    <rPh sb="99" eb="101">
      <t>ヨテイ</t>
    </rPh>
    <phoneticPr fontId="4"/>
  </si>
  <si>
    <t>農業集落排水施設の統合等による経費削減を図っているが、今後ストックマネジメント計画を策定し終末処理場の改築更新を進めていかなければならず、厳しい経営状況が続くと思われる。し尿の下水道投入や企業の下水道接続による使用料収入の増加が見込まれるが、今後とも接続を推進し経営改善を進めていきたい。</t>
    <rPh sb="11" eb="12">
      <t>トウ</t>
    </rPh>
    <rPh sb="15" eb="17">
      <t>ケイヒ</t>
    </rPh>
    <rPh sb="17" eb="19">
      <t>サクゲン</t>
    </rPh>
    <rPh sb="20" eb="21">
      <t>ハカ</t>
    </rPh>
    <rPh sb="27" eb="29">
      <t>コンゴ</t>
    </rPh>
    <rPh sb="39" eb="41">
      <t>ケイカク</t>
    </rPh>
    <rPh sb="42" eb="44">
      <t>サクテイ</t>
    </rPh>
    <rPh sb="45" eb="47">
      <t>シュウマツ</t>
    </rPh>
    <rPh sb="47" eb="49">
      <t>ショリ</t>
    </rPh>
    <rPh sb="49" eb="50">
      <t>ジョウ</t>
    </rPh>
    <rPh sb="51" eb="53">
      <t>カイチク</t>
    </rPh>
    <rPh sb="53" eb="55">
      <t>コウシン</t>
    </rPh>
    <rPh sb="56" eb="57">
      <t>スス</t>
    </rPh>
    <rPh sb="69" eb="70">
      <t>キビ</t>
    </rPh>
    <rPh sb="72" eb="74">
      <t>ケイエイ</t>
    </rPh>
    <rPh sb="74" eb="76">
      <t>ジョウキョウ</t>
    </rPh>
    <rPh sb="77" eb="78">
      <t>ツヅ</t>
    </rPh>
    <rPh sb="80" eb="81">
      <t>オモ</t>
    </rPh>
    <rPh sb="86" eb="87">
      <t>ニョウ</t>
    </rPh>
    <rPh sb="88" eb="91">
      <t>ゲスイドウ</t>
    </rPh>
    <rPh sb="91" eb="93">
      <t>トウニュウ</t>
    </rPh>
    <rPh sb="94" eb="96">
      <t>キギョウ</t>
    </rPh>
    <rPh sb="97" eb="100">
      <t>ゲスイドウ</t>
    </rPh>
    <rPh sb="100" eb="101">
      <t>セツ</t>
    </rPh>
    <rPh sb="101" eb="102">
      <t>ゾク</t>
    </rPh>
    <rPh sb="105" eb="108">
      <t>シヨウリョウ</t>
    </rPh>
    <rPh sb="108" eb="110">
      <t>シュウニュウ</t>
    </rPh>
    <rPh sb="111" eb="112">
      <t>ゾウ</t>
    </rPh>
    <rPh sb="112" eb="113">
      <t>カ</t>
    </rPh>
    <rPh sb="114" eb="116">
      <t>ミコ</t>
    </rPh>
    <rPh sb="121" eb="123">
      <t>コンゴ</t>
    </rPh>
    <rPh sb="125" eb="127">
      <t>セツゾク</t>
    </rPh>
    <rPh sb="128" eb="130">
      <t>スイシン</t>
    </rPh>
    <rPh sb="131" eb="133">
      <t>ケイエイ</t>
    </rPh>
    <rPh sb="133" eb="135">
      <t>カイゼン</t>
    </rPh>
    <rPh sb="136" eb="13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</si>
</sst>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0.11</c:v>
                </c:pt>
                <c:pt idx="3" formatCode="#,##0.00;&quot;△&quot;#,##0.00;&quot;-&quot;">
                  <c:v>0.08</c:v>
                </c:pt>
                <c:pt idx="4">
                  <c:v>0</c:v>
                </c:pt>
              </c:numCache>
            </c:numRef>
          </c:val>
          <c:extLst xmlns:c16r2="http://schemas.microsoft.com/office/drawing/2015/06/chart">
            <c:ext xmlns:c16="http://schemas.microsoft.com/office/drawing/2014/chart" uri="{C3380CC4-5D6E-409C-BE32-E72D297353CC}">
              <c16:uniqueId val="{00000000-5859-4240-871C-6A31277F7DFF}"/>
            </c:ext>
          </c:extLst>
        </c:ser>
        <c:dLbls>
          <c:showLegendKey val="0"/>
          <c:showVal val="0"/>
          <c:showCatName val="0"/>
          <c:showSerName val="0"/>
          <c:showPercent val="0"/>
          <c:showBubbleSize val="0"/>
        </c:dLbls>
        <c:gapWidth val="150"/>
        <c:axId val="89327872"/>
        <c:axId val="8934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5859-4240-871C-6A31277F7DFF}"/>
            </c:ext>
          </c:extLst>
        </c:ser>
        <c:dLbls>
          <c:showLegendKey val="0"/>
          <c:showVal val="0"/>
          <c:showCatName val="0"/>
          <c:showSerName val="0"/>
          <c:showPercent val="0"/>
          <c:showBubbleSize val="0"/>
        </c:dLbls>
        <c:marker val="1"/>
        <c:smooth val="0"/>
        <c:axId val="89327872"/>
        <c:axId val="89342336"/>
      </c:lineChart>
      <c:dateAx>
        <c:axId val="89327872"/>
        <c:scaling>
          <c:orientation val="minMax"/>
        </c:scaling>
        <c:delete val="1"/>
        <c:axPos val="b"/>
        <c:numFmt formatCode="ge" sourceLinked="1"/>
        <c:majorTickMark val="none"/>
        <c:minorTickMark val="none"/>
        <c:tickLblPos val="none"/>
        <c:crossAx val="89342336"/>
        <c:crosses val="autoZero"/>
        <c:auto val="1"/>
        <c:lblOffset val="100"/>
        <c:baseTimeUnit val="years"/>
      </c:dateAx>
      <c:valAx>
        <c:axId val="893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43.51</c:v>
                </c:pt>
                <c:pt idx="1">
                  <c:v>43.31</c:v>
                </c:pt>
                <c:pt idx="2">
                  <c:v>45.41</c:v>
                </c:pt>
                <c:pt idx="3">
                  <c:v>46.22</c:v>
                </c:pt>
                <c:pt idx="4">
                  <c:v>48.9</c:v>
                </c:pt>
              </c:numCache>
            </c:numRef>
          </c:val>
          <c:extLst xmlns:c16r2="http://schemas.microsoft.com/office/drawing/2015/06/chart">
            <c:ext xmlns:c16="http://schemas.microsoft.com/office/drawing/2014/chart" uri="{C3380CC4-5D6E-409C-BE32-E72D297353CC}">
              <c16:uniqueId val="{00000000-6332-4751-AE07-6D991E5B3A8B}"/>
            </c:ext>
          </c:extLst>
        </c:ser>
        <c:dLbls>
          <c:showLegendKey val="0"/>
          <c:showVal val="0"/>
          <c:showCatName val="0"/>
          <c:showSerName val="0"/>
          <c:showPercent val="0"/>
          <c:showBubbleSize val="0"/>
        </c:dLbls>
        <c:gapWidth val="150"/>
        <c:axId val="95068160"/>
        <c:axId val="9507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6332-4751-AE07-6D991E5B3A8B}"/>
            </c:ext>
          </c:extLst>
        </c:ser>
        <c:dLbls>
          <c:showLegendKey val="0"/>
          <c:showVal val="0"/>
          <c:showCatName val="0"/>
          <c:showSerName val="0"/>
          <c:showPercent val="0"/>
          <c:showBubbleSize val="0"/>
        </c:dLbls>
        <c:marker val="1"/>
        <c:smooth val="0"/>
        <c:axId val="95068160"/>
        <c:axId val="95070080"/>
      </c:lineChart>
      <c:dateAx>
        <c:axId val="95068160"/>
        <c:scaling>
          <c:orientation val="minMax"/>
        </c:scaling>
        <c:delete val="1"/>
        <c:axPos val="b"/>
        <c:numFmt formatCode="ge" sourceLinked="1"/>
        <c:majorTickMark val="none"/>
        <c:minorTickMark val="none"/>
        <c:tickLblPos val="none"/>
        <c:crossAx val="95070080"/>
        <c:crosses val="autoZero"/>
        <c:auto val="1"/>
        <c:lblOffset val="100"/>
        <c:baseTimeUnit val="years"/>
      </c:dateAx>
      <c:valAx>
        <c:axId val="950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73.73</c:v>
                </c:pt>
                <c:pt idx="1">
                  <c:v>75.5</c:v>
                </c:pt>
                <c:pt idx="2">
                  <c:v>76.45</c:v>
                </c:pt>
                <c:pt idx="3">
                  <c:v>76.91</c:v>
                </c:pt>
                <c:pt idx="4">
                  <c:v>78.88</c:v>
                </c:pt>
              </c:numCache>
            </c:numRef>
          </c:val>
          <c:extLst xmlns:c16r2="http://schemas.microsoft.com/office/drawing/2015/06/chart">
            <c:ext xmlns:c16="http://schemas.microsoft.com/office/drawing/2014/chart" uri="{C3380CC4-5D6E-409C-BE32-E72D297353CC}">
              <c16:uniqueId val="{00000000-0052-4547-A2FF-2DB565C533C9}"/>
            </c:ext>
          </c:extLst>
        </c:ser>
        <c:dLbls>
          <c:showLegendKey val="0"/>
          <c:showVal val="0"/>
          <c:showCatName val="0"/>
          <c:showSerName val="0"/>
          <c:showPercent val="0"/>
          <c:showBubbleSize val="0"/>
        </c:dLbls>
        <c:gapWidth val="150"/>
        <c:axId val="95123712"/>
        <c:axId val="951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0052-4547-A2FF-2DB565C533C9}"/>
            </c:ext>
          </c:extLst>
        </c:ser>
        <c:dLbls>
          <c:showLegendKey val="0"/>
          <c:showVal val="0"/>
          <c:showCatName val="0"/>
          <c:showSerName val="0"/>
          <c:showPercent val="0"/>
          <c:showBubbleSize val="0"/>
        </c:dLbls>
        <c:marker val="1"/>
        <c:smooth val="0"/>
        <c:axId val="95123712"/>
        <c:axId val="95125888"/>
      </c:lineChart>
      <c:dateAx>
        <c:axId val="95123712"/>
        <c:scaling>
          <c:orientation val="minMax"/>
        </c:scaling>
        <c:delete val="1"/>
        <c:axPos val="b"/>
        <c:numFmt formatCode="ge" sourceLinked="1"/>
        <c:majorTickMark val="none"/>
        <c:minorTickMark val="none"/>
        <c:tickLblPos val="none"/>
        <c:crossAx val="95125888"/>
        <c:crosses val="autoZero"/>
        <c:auto val="1"/>
        <c:lblOffset val="100"/>
        <c:baseTimeUnit val="years"/>
      </c:dateAx>
      <c:valAx>
        <c:axId val="951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93.09</c:v>
                </c:pt>
                <c:pt idx="1">
                  <c:v>89.8</c:v>
                </c:pt>
                <c:pt idx="2">
                  <c:v>90.89</c:v>
                </c:pt>
                <c:pt idx="3">
                  <c:v>92.94</c:v>
                </c:pt>
                <c:pt idx="4">
                  <c:v>92.75</c:v>
                </c:pt>
              </c:numCache>
            </c:numRef>
          </c:val>
          <c:extLst xmlns:c16r2="http://schemas.microsoft.com/office/drawing/2015/06/chart">
            <c:ext xmlns:c16="http://schemas.microsoft.com/office/drawing/2014/chart" uri="{C3380CC4-5D6E-409C-BE32-E72D297353CC}">
              <c16:uniqueId val="{00000000-324E-403A-84C5-77C90F1595A0}"/>
            </c:ext>
          </c:extLst>
        </c:ser>
        <c:dLbls>
          <c:showLegendKey val="0"/>
          <c:showVal val="0"/>
          <c:showCatName val="0"/>
          <c:showSerName val="0"/>
          <c:showPercent val="0"/>
          <c:showBubbleSize val="0"/>
        </c:dLbls>
        <c:gapWidth val="150"/>
        <c:axId val="89361024"/>
        <c:axId val="893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108.69</c:v>
                </c:pt>
                <c:pt idx="1">
                  <c:v>110.8</c:v>
                </c:pt>
                <c:pt idx="2">
                  <c:v>110.07</c:v>
                </c:pt>
                <c:pt idx="3">
                  <c:v>106.7</c:v>
                </c:pt>
                <c:pt idx="4">
                  <c:v>106.83</c:v>
                </c:pt>
              </c:numCache>
            </c:numRef>
          </c:val>
          <c:smooth val="0"/>
          <c:extLst xmlns:c16r2="http://schemas.microsoft.com/office/drawing/2015/06/chart">
            <c:ext xmlns:c16="http://schemas.microsoft.com/office/drawing/2014/chart" uri="{C3380CC4-5D6E-409C-BE32-E72D297353CC}">
              <c16:uniqueId val="{00000001-324E-403A-84C5-77C90F1595A0}"/>
            </c:ext>
          </c:extLst>
        </c:ser>
        <c:dLbls>
          <c:showLegendKey val="0"/>
          <c:showVal val="0"/>
          <c:showCatName val="0"/>
          <c:showSerName val="0"/>
          <c:showPercent val="0"/>
          <c:showBubbleSize val="0"/>
        </c:dLbls>
        <c:marker val="1"/>
        <c:smooth val="0"/>
        <c:axId val="89361024"/>
        <c:axId val="89375488"/>
      </c:lineChart>
      <c:dateAx>
        <c:axId val="89361024"/>
        <c:scaling>
          <c:orientation val="minMax"/>
        </c:scaling>
        <c:delete val="1"/>
        <c:axPos val="b"/>
        <c:numFmt formatCode="ge" sourceLinked="1"/>
        <c:majorTickMark val="none"/>
        <c:minorTickMark val="none"/>
        <c:tickLblPos val="none"/>
        <c:crossAx val="89375488"/>
        <c:crosses val="autoZero"/>
        <c:auto val="1"/>
        <c:lblOffset val="100"/>
        <c:baseTimeUnit val="years"/>
      </c:dateAx>
      <c:valAx>
        <c:axId val="893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35.53</c:v>
                </c:pt>
                <c:pt idx="1">
                  <c:v>37.450000000000003</c:v>
                </c:pt>
                <c:pt idx="2">
                  <c:v>38.92</c:v>
                </c:pt>
                <c:pt idx="3">
                  <c:v>40.39</c:v>
                </c:pt>
                <c:pt idx="4">
                  <c:v>42.16</c:v>
                </c:pt>
              </c:numCache>
            </c:numRef>
          </c:val>
          <c:extLst xmlns:c16r2="http://schemas.microsoft.com/office/drawing/2015/06/chart">
            <c:ext xmlns:c16="http://schemas.microsoft.com/office/drawing/2014/chart" uri="{C3380CC4-5D6E-409C-BE32-E72D297353CC}">
              <c16:uniqueId val="{00000000-8A9C-4648-9773-25897268EC41}"/>
            </c:ext>
          </c:extLst>
        </c:ser>
        <c:dLbls>
          <c:showLegendKey val="0"/>
          <c:showVal val="0"/>
          <c:showCatName val="0"/>
          <c:showSerName val="0"/>
          <c:showPercent val="0"/>
          <c:showBubbleSize val="0"/>
        </c:dLbls>
        <c:gapWidth val="150"/>
        <c:axId val="89385984"/>
        <c:axId val="9465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22.6</c:v>
                </c:pt>
                <c:pt idx="2">
                  <c:v>26.91</c:v>
                </c:pt>
                <c:pt idx="3">
                  <c:v>26.81</c:v>
                </c:pt>
                <c:pt idx="4">
                  <c:v>26.06</c:v>
                </c:pt>
              </c:numCache>
            </c:numRef>
          </c:val>
          <c:smooth val="0"/>
          <c:extLst xmlns:c16r2="http://schemas.microsoft.com/office/drawing/2015/06/chart">
            <c:ext xmlns:c16="http://schemas.microsoft.com/office/drawing/2014/chart" uri="{C3380CC4-5D6E-409C-BE32-E72D297353CC}">
              <c16:uniqueId val="{00000001-8A9C-4648-9773-25897268EC41}"/>
            </c:ext>
          </c:extLst>
        </c:ser>
        <c:dLbls>
          <c:showLegendKey val="0"/>
          <c:showVal val="0"/>
          <c:showCatName val="0"/>
          <c:showSerName val="0"/>
          <c:showPercent val="0"/>
          <c:showBubbleSize val="0"/>
        </c:dLbls>
        <c:marker val="1"/>
        <c:smooth val="0"/>
        <c:axId val="89385984"/>
        <c:axId val="94651520"/>
      </c:lineChart>
      <c:dateAx>
        <c:axId val="89385984"/>
        <c:scaling>
          <c:orientation val="minMax"/>
        </c:scaling>
        <c:delete val="1"/>
        <c:axPos val="b"/>
        <c:numFmt formatCode="ge" sourceLinked="1"/>
        <c:majorTickMark val="none"/>
        <c:minorTickMark val="none"/>
        <c:tickLblPos val="none"/>
        <c:crossAx val="94651520"/>
        <c:crosses val="autoZero"/>
        <c:auto val="1"/>
        <c:lblOffset val="100"/>
        <c:baseTimeUnit val="years"/>
      </c:dateAx>
      <c:valAx>
        <c:axId val="946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55-4F00-BC63-6BD0B9DC6D2C}"/>
            </c:ext>
          </c:extLst>
        </c:ser>
        <c:dLbls>
          <c:showLegendKey val="0"/>
          <c:showVal val="0"/>
          <c:showCatName val="0"/>
          <c:showSerName val="0"/>
          <c:showPercent val="0"/>
          <c:showBubbleSize val="0"/>
        </c:dLbls>
        <c:gapWidth val="150"/>
        <c:axId val="94690688"/>
        <c:axId val="9469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155-4F00-BC63-6BD0B9DC6D2C}"/>
            </c:ext>
          </c:extLst>
        </c:ser>
        <c:dLbls>
          <c:showLegendKey val="0"/>
          <c:showVal val="0"/>
          <c:showCatName val="0"/>
          <c:showSerName val="0"/>
          <c:showPercent val="0"/>
          <c:showBubbleSize val="0"/>
        </c:dLbls>
        <c:marker val="1"/>
        <c:smooth val="0"/>
        <c:axId val="94690688"/>
        <c:axId val="94696960"/>
      </c:lineChart>
      <c:dateAx>
        <c:axId val="94690688"/>
        <c:scaling>
          <c:orientation val="minMax"/>
        </c:scaling>
        <c:delete val="1"/>
        <c:axPos val="b"/>
        <c:numFmt formatCode="ge" sourceLinked="1"/>
        <c:majorTickMark val="none"/>
        <c:minorTickMark val="none"/>
        <c:tickLblPos val="none"/>
        <c:crossAx val="94696960"/>
        <c:crosses val="autoZero"/>
        <c:auto val="1"/>
        <c:lblOffset val="100"/>
        <c:baseTimeUnit val="years"/>
      </c:dateAx>
      <c:valAx>
        <c:axId val="946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260.25</c:v>
                </c:pt>
                <c:pt idx="1">
                  <c:v>299.16000000000003</c:v>
                </c:pt>
                <c:pt idx="2">
                  <c:v>321.23</c:v>
                </c:pt>
                <c:pt idx="3">
                  <c:v>330.85</c:v>
                </c:pt>
                <c:pt idx="4">
                  <c:v>410.8</c:v>
                </c:pt>
              </c:numCache>
            </c:numRef>
          </c:val>
          <c:extLst xmlns:c16r2="http://schemas.microsoft.com/office/drawing/2015/06/chart">
            <c:ext xmlns:c16="http://schemas.microsoft.com/office/drawing/2014/chart" uri="{C3380CC4-5D6E-409C-BE32-E72D297353CC}">
              <c16:uniqueId val="{00000000-9E7F-41D2-BB0A-DF3A1CDE85D3}"/>
            </c:ext>
          </c:extLst>
        </c:ser>
        <c:dLbls>
          <c:showLegendKey val="0"/>
          <c:showVal val="0"/>
          <c:showCatName val="0"/>
          <c:showSerName val="0"/>
          <c:showPercent val="0"/>
          <c:showBubbleSize val="0"/>
        </c:dLbls>
        <c:gapWidth val="150"/>
        <c:axId val="94414720"/>
        <c:axId val="944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29.24</c:v>
                </c:pt>
                <c:pt idx="1">
                  <c:v>31.45</c:v>
                </c:pt>
                <c:pt idx="2">
                  <c:v>31.4</c:v>
                </c:pt>
                <c:pt idx="3">
                  <c:v>26.14</c:v>
                </c:pt>
                <c:pt idx="4">
                  <c:v>22.02</c:v>
                </c:pt>
              </c:numCache>
            </c:numRef>
          </c:val>
          <c:smooth val="0"/>
          <c:extLst xmlns:c16r2="http://schemas.microsoft.com/office/drawing/2015/06/chart">
            <c:ext xmlns:c16="http://schemas.microsoft.com/office/drawing/2014/chart" uri="{C3380CC4-5D6E-409C-BE32-E72D297353CC}">
              <c16:uniqueId val="{00000001-9E7F-41D2-BB0A-DF3A1CDE85D3}"/>
            </c:ext>
          </c:extLst>
        </c:ser>
        <c:dLbls>
          <c:showLegendKey val="0"/>
          <c:showVal val="0"/>
          <c:showCatName val="0"/>
          <c:showSerName val="0"/>
          <c:showPercent val="0"/>
          <c:showBubbleSize val="0"/>
        </c:dLbls>
        <c:marker val="1"/>
        <c:smooth val="0"/>
        <c:axId val="94414720"/>
        <c:axId val="94420992"/>
      </c:lineChart>
      <c:dateAx>
        <c:axId val="94414720"/>
        <c:scaling>
          <c:orientation val="minMax"/>
        </c:scaling>
        <c:delete val="1"/>
        <c:axPos val="b"/>
        <c:numFmt formatCode="ge" sourceLinked="1"/>
        <c:majorTickMark val="none"/>
        <c:minorTickMark val="none"/>
        <c:tickLblPos val="none"/>
        <c:crossAx val="94420992"/>
        <c:crosses val="autoZero"/>
        <c:auto val="1"/>
        <c:lblOffset val="100"/>
        <c:baseTimeUnit val="years"/>
      </c:dateAx>
      <c:valAx>
        <c:axId val="944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174.73</c:v>
                </c:pt>
                <c:pt idx="1">
                  <c:v>173.69</c:v>
                </c:pt>
                <c:pt idx="2">
                  <c:v>148.88999999999999</c:v>
                </c:pt>
                <c:pt idx="3">
                  <c:v>150.63</c:v>
                </c:pt>
                <c:pt idx="4">
                  <c:v>151.99</c:v>
                </c:pt>
              </c:numCache>
            </c:numRef>
          </c:val>
          <c:extLst xmlns:c16r2="http://schemas.microsoft.com/office/drawing/2015/06/chart">
            <c:ext xmlns:c16="http://schemas.microsoft.com/office/drawing/2014/chart" uri="{C3380CC4-5D6E-409C-BE32-E72D297353CC}">
              <c16:uniqueId val="{00000000-15D7-49A8-BD68-4B8CFD9520B9}"/>
            </c:ext>
          </c:extLst>
        </c:ser>
        <c:dLbls>
          <c:showLegendKey val="0"/>
          <c:showVal val="0"/>
          <c:showCatName val="0"/>
          <c:showSerName val="0"/>
          <c:showPercent val="0"/>
          <c:showBubbleSize val="0"/>
        </c:dLbls>
        <c:gapWidth val="150"/>
        <c:axId val="94521984"/>
        <c:axId val="9452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68.510000000000005</c:v>
                </c:pt>
                <c:pt idx="1">
                  <c:v>70.16</c:v>
                </c:pt>
                <c:pt idx="2">
                  <c:v>79.709999999999994</c:v>
                </c:pt>
                <c:pt idx="3">
                  <c:v>68.290000000000006</c:v>
                </c:pt>
                <c:pt idx="4">
                  <c:v>68.040000000000006</c:v>
                </c:pt>
              </c:numCache>
            </c:numRef>
          </c:val>
          <c:smooth val="0"/>
          <c:extLst xmlns:c16r2="http://schemas.microsoft.com/office/drawing/2015/06/chart">
            <c:ext xmlns:c16="http://schemas.microsoft.com/office/drawing/2014/chart" uri="{C3380CC4-5D6E-409C-BE32-E72D297353CC}">
              <c16:uniqueId val="{00000001-15D7-49A8-BD68-4B8CFD9520B9}"/>
            </c:ext>
          </c:extLst>
        </c:ser>
        <c:dLbls>
          <c:showLegendKey val="0"/>
          <c:showVal val="0"/>
          <c:showCatName val="0"/>
          <c:showSerName val="0"/>
          <c:showPercent val="0"/>
          <c:showBubbleSize val="0"/>
        </c:dLbls>
        <c:marker val="1"/>
        <c:smooth val="0"/>
        <c:axId val="94521984"/>
        <c:axId val="94528256"/>
      </c:lineChart>
      <c:dateAx>
        <c:axId val="94521984"/>
        <c:scaling>
          <c:orientation val="minMax"/>
        </c:scaling>
        <c:delete val="1"/>
        <c:axPos val="b"/>
        <c:numFmt formatCode="ge" sourceLinked="1"/>
        <c:majorTickMark val="none"/>
        <c:minorTickMark val="none"/>
        <c:tickLblPos val="none"/>
        <c:crossAx val="94528256"/>
        <c:crosses val="autoZero"/>
        <c:auto val="1"/>
        <c:lblOffset val="100"/>
        <c:baseTimeUnit val="years"/>
      </c:dateAx>
      <c:valAx>
        <c:axId val="945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1394.56</c:v>
                </c:pt>
                <c:pt idx="1">
                  <c:v>1332.56</c:v>
                </c:pt>
                <c:pt idx="2">
                  <c:v>718.32</c:v>
                </c:pt>
                <c:pt idx="3">
                  <c:v>431.57</c:v>
                </c:pt>
                <c:pt idx="4">
                  <c:v>413.32</c:v>
                </c:pt>
              </c:numCache>
            </c:numRef>
          </c:val>
          <c:extLst xmlns:c16r2="http://schemas.microsoft.com/office/drawing/2015/06/chart">
            <c:ext xmlns:c16="http://schemas.microsoft.com/office/drawing/2014/chart" uri="{C3380CC4-5D6E-409C-BE32-E72D297353CC}">
              <c16:uniqueId val="{00000000-98A0-47A6-A2C8-BD1066D776D3}"/>
            </c:ext>
          </c:extLst>
        </c:ser>
        <c:dLbls>
          <c:showLegendKey val="0"/>
          <c:showVal val="0"/>
          <c:showCatName val="0"/>
          <c:showSerName val="0"/>
          <c:showPercent val="0"/>
          <c:showBubbleSize val="0"/>
        </c:dLbls>
        <c:gapWidth val="150"/>
        <c:axId val="94567424"/>
        <c:axId val="9457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98A0-47A6-A2C8-BD1066D776D3}"/>
            </c:ext>
          </c:extLst>
        </c:ser>
        <c:dLbls>
          <c:showLegendKey val="0"/>
          <c:showVal val="0"/>
          <c:showCatName val="0"/>
          <c:showSerName val="0"/>
          <c:showPercent val="0"/>
          <c:showBubbleSize val="0"/>
        </c:dLbls>
        <c:marker val="1"/>
        <c:smooth val="0"/>
        <c:axId val="94567424"/>
        <c:axId val="94573696"/>
      </c:lineChart>
      <c:dateAx>
        <c:axId val="94567424"/>
        <c:scaling>
          <c:orientation val="minMax"/>
        </c:scaling>
        <c:delete val="1"/>
        <c:axPos val="b"/>
        <c:numFmt formatCode="ge" sourceLinked="1"/>
        <c:majorTickMark val="none"/>
        <c:minorTickMark val="none"/>
        <c:tickLblPos val="none"/>
        <c:crossAx val="94573696"/>
        <c:crosses val="autoZero"/>
        <c:auto val="1"/>
        <c:lblOffset val="100"/>
        <c:baseTimeUnit val="years"/>
      </c:dateAx>
      <c:valAx>
        <c:axId val="945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51.41</c:v>
                </c:pt>
                <c:pt idx="1">
                  <c:v>51.77</c:v>
                </c:pt>
                <c:pt idx="2">
                  <c:v>74.650000000000006</c:v>
                </c:pt>
                <c:pt idx="3">
                  <c:v>100.58</c:v>
                </c:pt>
                <c:pt idx="4">
                  <c:v>100.48</c:v>
                </c:pt>
              </c:numCache>
            </c:numRef>
          </c:val>
          <c:extLst xmlns:c16r2="http://schemas.microsoft.com/office/drawing/2015/06/chart">
            <c:ext xmlns:c16="http://schemas.microsoft.com/office/drawing/2014/chart" uri="{C3380CC4-5D6E-409C-BE32-E72D297353CC}">
              <c16:uniqueId val="{00000000-6572-4E99-8F9F-43A5B1563A6D}"/>
            </c:ext>
          </c:extLst>
        </c:ser>
        <c:dLbls>
          <c:showLegendKey val="0"/>
          <c:showVal val="0"/>
          <c:showCatName val="0"/>
          <c:showSerName val="0"/>
          <c:showPercent val="0"/>
          <c:showBubbleSize val="0"/>
        </c:dLbls>
        <c:gapWidth val="150"/>
        <c:axId val="94584192"/>
        <c:axId val="946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6572-4E99-8F9F-43A5B1563A6D}"/>
            </c:ext>
          </c:extLst>
        </c:ser>
        <c:dLbls>
          <c:showLegendKey val="0"/>
          <c:showVal val="0"/>
          <c:showCatName val="0"/>
          <c:showSerName val="0"/>
          <c:showPercent val="0"/>
          <c:showBubbleSize val="0"/>
        </c:dLbls>
        <c:marker val="1"/>
        <c:smooth val="0"/>
        <c:axId val="94584192"/>
        <c:axId val="94615040"/>
      </c:lineChart>
      <c:dateAx>
        <c:axId val="94584192"/>
        <c:scaling>
          <c:orientation val="minMax"/>
        </c:scaling>
        <c:delete val="1"/>
        <c:axPos val="b"/>
        <c:numFmt formatCode="ge" sourceLinked="1"/>
        <c:majorTickMark val="none"/>
        <c:minorTickMark val="none"/>
        <c:tickLblPos val="none"/>
        <c:crossAx val="94615040"/>
        <c:crosses val="autoZero"/>
        <c:auto val="1"/>
        <c:lblOffset val="100"/>
        <c:baseTimeUnit val="years"/>
      </c:dateAx>
      <c:valAx>
        <c:axId val="946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337.35</c:v>
                </c:pt>
                <c:pt idx="1">
                  <c:v>334.91</c:v>
                </c:pt>
                <c:pt idx="2">
                  <c:v>232.17</c:v>
                </c:pt>
                <c:pt idx="3">
                  <c:v>172.99</c:v>
                </c:pt>
                <c:pt idx="4">
                  <c:v>172.66</c:v>
                </c:pt>
              </c:numCache>
            </c:numRef>
          </c:val>
          <c:extLst xmlns:c16r2="http://schemas.microsoft.com/office/drawing/2015/06/chart">
            <c:ext xmlns:c16="http://schemas.microsoft.com/office/drawing/2014/chart" uri="{C3380CC4-5D6E-409C-BE32-E72D297353CC}">
              <c16:uniqueId val="{00000000-CBD0-4E90-86CC-B6552E419F91}"/>
            </c:ext>
          </c:extLst>
        </c:ser>
        <c:dLbls>
          <c:showLegendKey val="0"/>
          <c:showVal val="0"/>
          <c:showCatName val="0"/>
          <c:showSerName val="0"/>
          <c:showPercent val="0"/>
          <c:showBubbleSize val="0"/>
        </c:dLbls>
        <c:gapWidth val="150"/>
        <c:axId val="94629248"/>
        <c:axId val="9503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CBD0-4E90-86CC-B6552E419F91}"/>
            </c:ext>
          </c:extLst>
        </c:ser>
        <c:dLbls>
          <c:showLegendKey val="0"/>
          <c:showVal val="0"/>
          <c:showCatName val="0"/>
          <c:showSerName val="0"/>
          <c:showPercent val="0"/>
          <c:showBubbleSize val="0"/>
        </c:dLbls>
        <c:marker val="1"/>
        <c:smooth val="0"/>
        <c:axId val="94629248"/>
        <c:axId val="95036928"/>
      </c:lineChart>
      <c:dateAx>
        <c:axId val="94629248"/>
        <c:scaling>
          <c:orientation val="minMax"/>
        </c:scaling>
        <c:delete val="1"/>
        <c:axPos val="b"/>
        <c:numFmt formatCode="ge" sourceLinked="1"/>
        <c:majorTickMark val="none"/>
        <c:minorTickMark val="none"/>
        <c:tickLblPos val="none"/>
        <c:crossAx val="95036928"/>
        <c:crosses val="autoZero"/>
        <c:auto val="1"/>
        <c:lblOffset val="100"/>
        <c:baseTimeUnit val="years"/>
      </c:dateAx>
      <c:valAx>
        <c:axId val="950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福岡県　豊前市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25641</v>
      </c>
      <c r="AM8" s="68"/>
      <c r="AN8" s="68"/>
      <c r="AO8" s="68"/>
      <c r="AP8" s="68"/>
      <c r="AQ8" s="68"/>
      <c r="AR8" s="68"/>
      <c r="AS8" s="68"/>
      <c r="AT8" s="67">
        <f>データ!T6</f>
        <v>111.01</v>
      </c>
      <c r="AU8" s="67"/>
      <c r="AV8" s="67"/>
      <c r="AW8" s="67"/>
      <c r="AX8" s="67"/>
      <c r="AY8" s="67"/>
      <c r="AZ8" s="67"/>
      <c r="BA8" s="67"/>
      <c r="BB8" s="67">
        <f>データ!U6</f>
        <v>230.98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65.510000000000005</v>
      </c>
      <c r="J10" s="67"/>
      <c r="K10" s="67"/>
      <c r="L10" s="67"/>
      <c r="M10" s="67"/>
      <c r="N10" s="67"/>
      <c r="O10" s="67"/>
      <c r="P10" s="67">
        <f>データ!P6</f>
        <v>40.130000000000003</v>
      </c>
      <c r="Q10" s="67"/>
      <c r="R10" s="67"/>
      <c r="S10" s="67"/>
      <c r="T10" s="67"/>
      <c r="U10" s="67"/>
      <c r="V10" s="67"/>
      <c r="W10" s="67">
        <f>データ!Q6</f>
        <v>92.15</v>
      </c>
      <c r="X10" s="67"/>
      <c r="Y10" s="67"/>
      <c r="Z10" s="67"/>
      <c r="AA10" s="67"/>
      <c r="AB10" s="67"/>
      <c r="AC10" s="67"/>
      <c r="AD10" s="68">
        <f>データ!R6</f>
        <v>3240</v>
      </c>
      <c r="AE10" s="68"/>
      <c r="AF10" s="68"/>
      <c r="AG10" s="68"/>
      <c r="AH10" s="68"/>
      <c r="AI10" s="68"/>
      <c r="AJ10" s="68"/>
      <c r="AK10" s="2"/>
      <c r="AL10" s="68">
        <f>データ!V6</f>
        <v>10231</v>
      </c>
      <c r="AM10" s="68"/>
      <c r="AN10" s="68"/>
      <c r="AO10" s="68"/>
      <c r="AP10" s="68"/>
      <c r="AQ10" s="68"/>
      <c r="AR10" s="68"/>
      <c r="AS10" s="68"/>
      <c r="AT10" s="67">
        <f>データ!W6</f>
        <v>4.43</v>
      </c>
      <c r="AU10" s="67"/>
      <c r="AV10" s="67"/>
      <c r="AW10" s="67"/>
      <c r="AX10" s="67"/>
      <c r="AY10" s="67"/>
      <c r="AZ10" s="67"/>
      <c r="BA10" s="67"/>
      <c r="BB10" s="67">
        <f>データ!X6</f>
        <v>2309.48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UaxkIFF3q6kzOlOyy3M9wPzpvDAC5q7sQvzTvGU15H9apOId3F2F3TUsznsGw6EOiJJlnSNooj6FMuLzuGftqw==" saltValue="RHf2QAeEUwy855NwfFvF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402141</v>
      </c>
      <c r="D6" s="33">
        <f t="shared" si="3"/>
        <v>46</v>
      </c>
      <c r="E6" s="33">
        <f t="shared" si="3"/>
        <v>17</v>
      </c>
      <c r="F6" s="33">
        <f t="shared" si="3"/>
        <v>1</v>
      </c>
      <c r="G6" s="33">
        <f t="shared" si="3"/>
        <v>0</v>
      </c>
      <c r="H6" s="33" t="str">
        <f t="shared" si="3"/>
        <v>福岡県　豊前市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65.510000000000005</v>
      </c>
      <c r="P6" s="34">
        <f t="shared" si="3"/>
        <v>40.130000000000003</v>
      </c>
      <c r="Q6" s="34">
        <f t="shared" si="3"/>
        <v>92.15</v>
      </c>
      <c r="R6" s="34">
        <f t="shared" si="3"/>
        <v>3240</v>
      </c>
      <c r="S6" s="34">
        <f t="shared" si="3"/>
        <v>25641</v>
      </c>
      <c r="T6" s="34">
        <f t="shared" si="3"/>
        <v>111.01</v>
      </c>
      <c r="U6" s="34">
        <f t="shared" si="3"/>
        <v>230.98</v>
      </c>
      <c r="V6" s="34">
        <f t="shared" si="3"/>
        <v>10231</v>
      </c>
      <c r="W6" s="34">
        <f t="shared" si="3"/>
        <v>4.43</v>
      </c>
      <c r="X6" s="34">
        <f t="shared" si="3"/>
        <v>2309.48</v>
      </c>
      <c r="Y6" s="35">
        <f>IF(Y7="",NA(),Y7)</f>
        <v>93.09</v>
      </c>
      <c r="Z6" s="35">
        <f t="shared" ref="Z6:AH6" si="4">IF(Z7="",NA(),Z7)</f>
        <v>89.8</v>
      </c>
      <c r="AA6" s="35">
        <f t="shared" si="4"/>
        <v>90.89</v>
      </c>
      <c r="AB6" s="35">
        <f t="shared" si="4"/>
        <v>92.94</v>
      </c>
      <c r="AC6" s="35">
        <f t="shared" si="4"/>
        <v>92.75</v>
      </c>
      <c r="AD6" s="35">
        <f t="shared" si="4"/>
        <v>108.69</v>
      </c>
      <c r="AE6" s="35">
        <f t="shared" si="4"/>
        <v>110.8</v>
      </c>
      <c r="AF6" s="35">
        <f t="shared" si="4"/>
        <v>110.07</v>
      </c>
      <c r="AG6" s="35">
        <f t="shared" si="4"/>
        <v>106.7</v>
      </c>
      <c r="AH6" s="35">
        <f t="shared" si="4"/>
        <v>106.83</v>
      </c>
      <c r="AI6" s="34" t="str">
        <f>IF(AI7="","",IF(AI7="-","【-】","【"&amp;SUBSTITUTE(TEXT(AI7,"#,##0.00"),"-","△")&amp;"】"))</f>
        <v>【108.69】</v>
      </c>
      <c r="AJ6" s="35">
        <f>IF(AJ7="",NA(),AJ7)</f>
        <v>260.25</v>
      </c>
      <c r="AK6" s="35">
        <f t="shared" ref="AK6:AS6" si="5">IF(AK7="",NA(),AK7)</f>
        <v>299.16000000000003</v>
      </c>
      <c r="AL6" s="35">
        <f t="shared" si="5"/>
        <v>321.23</v>
      </c>
      <c r="AM6" s="35">
        <f t="shared" si="5"/>
        <v>330.85</v>
      </c>
      <c r="AN6" s="35">
        <f t="shared" si="5"/>
        <v>410.8</v>
      </c>
      <c r="AO6" s="35">
        <f t="shared" si="5"/>
        <v>29.24</v>
      </c>
      <c r="AP6" s="35">
        <f t="shared" si="5"/>
        <v>31.45</v>
      </c>
      <c r="AQ6" s="35">
        <f t="shared" si="5"/>
        <v>31.4</v>
      </c>
      <c r="AR6" s="35">
        <f t="shared" si="5"/>
        <v>26.14</v>
      </c>
      <c r="AS6" s="35">
        <f t="shared" si="5"/>
        <v>22.02</v>
      </c>
      <c r="AT6" s="34" t="str">
        <f>IF(AT7="","",IF(AT7="-","【-】","【"&amp;SUBSTITUTE(TEXT(AT7,"#,##0.00"),"-","△")&amp;"】"))</f>
        <v>【3.28】</v>
      </c>
      <c r="AU6" s="35">
        <f>IF(AU7="",NA(),AU7)</f>
        <v>174.73</v>
      </c>
      <c r="AV6" s="35">
        <f t="shared" ref="AV6:BD6" si="6">IF(AV7="",NA(),AV7)</f>
        <v>173.69</v>
      </c>
      <c r="AW6" s="35">
        <f t="shared" si="6"/>
        <v>148.88999999999999</v>
      </c>
      <c r="AX6" s="35">
        <f t="shared" si="6"/>
        <v>150.63</v>
      </c>
      <c r="AY6" s="35">
        <f t="shared" si="6"/>
        <v>151.99</v>
      </c>
      <c r="AZ6" s="35">
        <f t="shared" si="6"/>
        <v>68.510000000000005</v>
      </c>
      <c r="BA6" s="35">
        <f t="shared" si="6"/>
        <v>70.16</v>
      </c>
      <c r="BB6" s="35">
        <f t="shared" si="6"/>
        <v>79.709999999999994</v>
      </c>
      <c r="BC6" s="35">
        <f t="shared" si="6"/>
        <v>68.290000000000006</v>
      </c>
      <c r="BD6" s="35">
        <f t="shared" si="6"/>
        <v>68.040000000000006</v>
      </c>
      <c r="BE6" s="34" t="str">
        <f>IF(BE7="","",IF(BE7="-","【-】","【"&amp;SUBSTITUTE(TEXT(BE7,"#,##0.00"),"-","△")&amp;"】"))</f>
        <v>【69.49】</v>
      </c>
      <c r="BF6" s="35">
        <f>IF(BF7="",NA(),BF7)</f>
        <v>1394.56</v>
      </c>
      <c r="BG6" s="35">
        <f t="shared" ref="BG6:BO6" si="7">IF(BG7="",NA(),BG7)</f>
        <v>1332.56</v>
      </c>
      <c r="BH6" s="35">
        <f t="shared" si="7"/>
        <v>718.32</v>
      </c>
      <c r="BI6" s="35">
        <f t="shared" si="7"/>
        <v>431.57</v>
      </c>
      <c r="BJ6" s="35">
        <f t="shared" si="7"/>
        <v>413.32</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51.41</v>
      </c>
      <c r="BR6" s="35">
        <f t="shared" ref="BR6:BZ6" si="8">IF(BR7="",NA(),BR7)</f>
        <v>51.77</v>
      </c>
      <c r="BS6" s="35">
        <f t="shared" si="8"/>
        <v>74.650000000000006</v>
      </c>
      <c r="BT6" s="35">
        <f t="shared" si="8"/>
        <v>100.58</v>
      </c>
      <c r="BU6" s="35">
        <f t="shared" si="8"/>
        <v>100.48</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337.35</v>
      </c>
      <c r="CC6" s="35">
        <f t="shared" ref="CC6:CK6" si="9">IF(CC7="",NA(),CC7)</f>
        <v>334.91</v>
      </c>
      <c r="CD6" s="35">
        <f t="shared" si="9"/>
        <v>232.17</v>
      </c>
      <c r="CE6" s="35">
        <f t="shared" si="9"/>
        <v>172.99</v>
      </c>
      <c r="CF6" s="35">
        <f t="shared" si="9"/>
        <v>172.66</v>
      </c>
      <c r="CG6" s="35">
        <f t="shared" si="9"/>
        <v>248.89</v>
      </c>
      <c r="CH6" s="35">
        <f t="shared" si="9"/>
        <v>250.84</v>
      </c>
      <c r="CI6" s="35">
        <f t="shared" si="9"/>
        <v>235.61</v>
      </c>
      <c r="CJ6" s="35">
        <f t="shared" si="9"/>
        <v>216.21</v>
      </c>
      <c r="CK6" s="35">
        <f t="shared" si="9"/>
        <v>220.31</v>
      </c>
      <c r="CL6" s="34" t="str">
        <f>IF(CL7="","",IF(CL7="-","【-】","【"&amp;SUBSTITUTE(TEXT(CL7,"#,##0.00"),"-","△")&amp;"】"))</f>
        <v>【136.86】</v>
      </c>
      <c r="CM6" s="35">
        <f>IF(CM7="",NA(),CM7)</f>
        <v>43.51</v>
      </c>
      <c r="CN6" s="35">
        <f t="shared" ref="CN6:CV6" si="10">IF(CN7="",NA(),CN7)</f>
        <v>43.31</v>
      </c>
      <c r="CO6" s="35">
        <f t="shared" si="10"/>
        <v>45.41</v>
      </c>
      <c r="CP6" s="35">
        <f t="shared" si="10"/>
        <v>46.22</v>
      </c>
      <c r="CQ6" s="35">
        <f t="shared" si="10"/>
        <v>48.9</v>
      </c>
      <c r="CR6" s="35">
        <f t="shared" si="10"/>
        <v>49.89</v>
      </c>
      <c r="CS6" s="35">
        <f t="shared" si="10"/>
        <v>49.39</v>
      </c>
      <c r="CT6" s="35">
        <f t="shared" si="10"/>
        <v>49.25</v>
      </c>
      <c r="CU6" s="35">
        <f t="shared" si="10"/>
        <v>50.24</v>
      </c>
      <c r="CV6" s="35">
        <f t="shared" si="10"/>
        <v>49.68</v>
      </c>
      <c r="CW6" s="34" t="str">
        <f>IF(CW7="","",IF(CW7="-","【-】","【"&amp;SUBSTITUTE(TEXT(CW7,"#,##0.00"),"-","△")&amp;"】"))</f>
        <v>【58.98】</v>
      </c>
      <c r="CX6" s="35">
        <f>IF(CX7="",NA(),CX7)</f>
        <v>73.73</v>
      </c>
      <c r="CY6" s="35">
        <f t="shared" ref="CY6:DG6" si="11">IF(CY7="",NA(),CY7)</f>
        <v>75.5</v>
      </c>
      <c r="CZ6" s="35">
        <f t="shared" si="11"/>
        <v>76.45</v>
      </c>
      <c r="DA6" s="35">
        <f t="shared" si="11"/>
        <v>76.91</v>
      </c>
      <c r="DB6" s="35">
        <f t="shared" si="11"/>
        <v>78.88</v>
      </c>
      <c r="DC6" s="35">
        <f t="shared" si="11"/>
        <v>84.73</v>
      </c>
      <c r="DD6" s="35">
        <f t="shared" si="11"/>
        <v>83.96</v>
      </c>
      <c r="DE6" s="35">
        <f t="shared" si="11"/>
        <v>84.12</v>
      </c>
      <c r="DF6" s="35">
        <f t="shared" si="11"/>
        <v>84.17</v>
      </c>
      <c r="DG6" s="35">
        <f t="shared" si="11"/>
        <v>83.35</v>
      </c>
      <c r="DH6" s="34" t="str">
        <f>IF(DH7="","",IF(DH7="-","【-】","【"&amp;SUBSTITUTE(TEXT(DH7,"#,##0.00"),"-","△")&amp;"】"))</f>
        <v>【95.20】</v>
      </c>
      <c r="DI6" s="35">
        <f>IF(DI7="",NA(),DI7)</f>
        <v>35.53</v>
      </c>
      <c r="DJ6" s="35">
        <f t="shared" ref="DJ6:DR6" si="12">IF(DJ7="",NA(),DJ7)</f>
        <v>37.450000000000003</v>
      </c>
      <c r="DK6" s="35">
        <f t="shared" si="12"/>
        <v>38.92</v>
      </c>
      <c r="DL6" s="35">
        <f t="shared" si="12"/>
        <v>40.39</v>
      </c>
      <c r="DM6" s="35">
        <f t="shared" si="12"/>
        <v>42.16</v>
      </c>
      <c r="DN6" s="35">
        <f t="shared" si="12"/>
        <v>21.09</v>
      </c>
      <c r="DO6" s="35">
        <f t="shared" si="12"/>
        <v>22.6</v>
      </c>
      <c r="DP6" s="35">
        <f t="shared" si="12"/>
        <v>26.91</v>
      </c>
      <c r="DQ6" s="35">
        <f t="shared" si="12"/>
        <v>26.81</v>
      </c>
      <c r="DR6" s="35">
        <f t="shared" si="12"/>
        <v>26.06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5">
        <f t="shared" si="14"/>
        <v>0.11</v>
      </c>
      <c r="EH6" s="35">
        <f t="shared" si="14"/>
        <v>0.08</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8" s="36" customFormat="1" x14ac:dyDescent="0.15">
      <c r="A7" s="28"/>
      <c r="B7" s="37">
        <v>2018</v>
      </c>
      <c r="C7" s="37">
        <v>402141</v>
      </c>
      <c r="D7" s="37">
        <v>46</v>
      </c>
      <c r="E7" s="37">
        <v>17</v>
      </c>
      <c r="F7" s="37">
        <v>1</v>
      </c>
      <c r="G7" s="37">
        <v>0</v>
      </c>
      <c r="H7" s="37" t="s">
        <v>96</v>
      </c>
      <c r="I7" s="37" t="s">
        <v>97</v>
      </c>
      <c r="J7" s="37" t="s">
        <v>98</v>
      </c>
      <c r="K7" s="37" t="s">
        <v>99</v>
      </c>
      <c r="L7" s="37" t="s">
        <v>100</v>
      </c>
      <c r="M7" s="37" t="s">
        <v>101</v>
      </c>
      <c r="N7" s="38" t="s">
        <v>102</v>
      </c>
      <c r="O7" s="38">
        <v>65.510000000000005</v>
      </c>
      <c r="P7" s="38">
        <v>40.130000000000003</v>
      </c>
      <c r="Q7" s="38">
        <v>92.15</v>
      </c>
      <c r="R7" s="38">
        <v>3240</v>
      </c>
      <c r="S7" s="38">
        <v>25641</v>
      </c>
      <c r="T7" s="38">
        <v>111.01</v>
      </c>
      <c r="U7" s="38">
        <v>230.98</v>
      </c>
      <c r="V7" s="38">
        <v>10231</v>
      </c>
      <c r="W7" s="38">
        <v>4.43</v>
      </c>
      <c r="X7" s="38">
        <v>2309.48</v>
      </c>
      <c r="Y7" s="38">
        <v>93.09</v>
      </c>
      <c r="Z7" s="38">
        <v>89.8</v>
      </c>
      <c r="AA7" s="38">
        <v>90.89</v>
      </c>
      <c r="AB7" s="38">
        <v>92.94</v>
      </c>
      <c r="AC7" s="38">
        <v>92.75</v>
      </c>
      <c r="AD7" s="38">
        <v>108.69</v>
      </c>
      <c r="AE7" s="38">
        <v>110.8</v>
      </c>
      <c r="AF7" s="38">
        <v>110.07</v>
      </c>
      <c r="AG7" s="38">
        <v>106.7</v>
      </c>
      <c r="AH7" s="38">
        <v>106.83</v>
      </c>
      <c r="AI7" s="38">
        <v>108.69</v>
      </c>
      <c r="AJ7" s="38">
        <v>260.25</v>
      </c>
      <c r="AK7" s="38">
        <v>299.16000000000003</v>
      </c>
      <c r="AL7" s="38">
        <v>321.23</v>
      </c>
      <c r="AM7" s="38">
        <v>330.85</v>
      </c>
      <c r="AN7" s="38">
        <v>410.8</v>
      </c>
      <c r="AO7" s="38">
        <v>29.24</v>
      </c>
      <c r="AP7" s="38">
        <v>31.45</v>
      </c>
      <c r="AQ7" s="38">
        <v>31.4</v>
      </c>
      <c r="AR7" s="38">
        <v>26.14</v>
      </c>
      <c r="AS7" s="38">
        <v>22.02</v>
      </c>
      <c r="AT7" s="38">
        <v>3.28</v>
      </c>
      <c r="AU7" s="38">
        <v>174.73</v>
      </c>
      <c r="AV7" s="38">
        <v>173.69</v>
      </c>
      <c r="AW7" s="38">
        <v>148.88999999999999</v>
      </c>
      <c r="AX7" s="38">
        <v>150.63</v>
      </c>
      <c r="AY7" s="38">
        <v>151.99</v>
      </c>
      <c r="AZ7" s="38">
        <v>68.510000000000005</v>
      </c>
      <c r="BA7" s="38">
        <v>70.16</v>
      </c>
      <c r="BB7" s="38">
        <v>79.709999999999994</v>
      </c>
      <c r="BC7" s="38">
        <v>68.290000000000006</v>
      </c>
      <c r="BD7" s="38">
        <v>68.040000000000006</v>
      </c>
      <c r="BE7" s="38">
        <v>69.489999999999995</v>
      </c>
      <c r="BF7" s="38">
        <v>1394.56</v>
      </c>
      <c r="BG7" s="38">
        <v>1332.56</v>
      </c>
      <c r="BH7" s="38">
        <v>718.32</v>
      </c>
      <c r="BI7" s="38">
        <v>431.57</v>
      </c>
      <c r="BJ7" s="38">
        <v>413.32</v>
      </c>
      <c r="BK7" s="38">
        <v>1203.71</v>
      </c>
      <c r="BL7" s="38">
        <v>1162.3599999999999</v>
      </c>
      <c r="BM7" s="38">
        <v>1047.6500000000001</v>
      </c>
      <c r="BN7" s="38">
        <v>1124.26</v>
      </c>
      <c r="BO7" s="38">
        <v>1048.23</v>
      </c>
      <c r="BP7" s="38">
        <v>682.78</v>
      </c>
      <c r="BQ7" s="38">
        <v>51.41</v>
      </c>
      <c r="BR7" s="38">
        <v>51.77</v>
      </c>
      <c r="BS7" s="38">
        <v>74.650000000000006</v>
      </c>
      <c r="BT7" s="38">
        <v>100.58</v>
      </c>
      <c r="BU7" s="38">
        <v>100.48</v>
      </c>
      <c r="BV7" s="38">
        <v>69.739999999999995</v>
      </c>
      <c r="BW7" s="38">
        <v>68.209999999999994</v>
      </c>
      <c r="BX7" s="38">
        <v>74.040000000000006</v>
      </c>
      <c r="BY7" s="38">
        <v>80.58</v>
      </c>
      <c r="BZ7" s="38">
        <v>78.92</v>
      </c>
      <c r="CA7" s="38">
        <v>100.91</v>
      </c>
      <c r="CB7" s="38">
        <v>337.35</v>
      </c>
      <c r="CC7" s="38">
        <v>334.91</v>
      </c>
      <c r="CD7" s="38">
        <v>232.17</v>
      </c>
      <c r="CE7" s="38">
        <v>172.99</v>
      </c>
      <c r="CF7" s="38">
        <v>172.66</v>
      </c>
      <c r="CG7" s="38">
        <v>248.89</v>
      </c>
      <c r="CH7" s="38">
        <v>250.84</v>
      </c>
      <c r="CI7" s="38">
        <v>235.61</v>
      </c>
      <c r="CJ7" s="38">
        <v>216.21</v>
      </c>
      <c r="CK7" s="38">
        <v>220.31</v>
      </c>
      <c r="CL7" s="38">
        <v>136.86000000000001</v>
      </c>
      <c r="CM7" s="38">
        <v>43.51</v>
      </c>
      <c r="CN7" s="38">
        <v>43.31</v>
      </c>
      <c r="CO7" s="38">
        <v>45.41</v>
      </c>
      <c r="CP7" s="38">
        <v>46.22</v>
      </c>
      <c r="CQ7" s="38">
        <v>48.9</v>
      </c>
      <c r="CR7" s="38">
        <v>49.89</v>
      </c>
      <c r="CS7" s="38">
        <v>49.39</v>
      </c>
      <c r="CT7" s="38">
        <v>49.25</v>
      </c>
      <c r="CU7" s="38">
        <v>50.24</v>
      </c>
      <c r="CV7" s="38">
        <v>49.68</v>
      </c>
      <c r="CW7" s="38">
        <v>58.98</v>
      </c>
      <c r="CX7" s="38">
        <v>73.73</v>
      </c>
      <c r="CY7" s="38">
        <v>75.5</v>
      </c>
      <c r="CZ7" s="38">
        <v>76.45</v>
      </c>
      <c r="DA7" s="38">
        <v>76.91</v>
      </c>
      <c r="DB7" s="38">
        <v>78.88</v>
      </c>
      <c r="DC7" s="38">
        <v>84.73</v>
      </c>
      <c r="DD7" s="38">
        <v>83.96</v>
      </c>
      <c r="DE7" s="38">
        <v>84.12</v>
      </c>
      <c r="DF7" s="38">
        <v>84.17</v>
      </c>
      <c r="DG7" s="38">
        <v>83.35</v>
      </c>
      <c r="DH7" s="38">
        <v>95.2</v>
      </c>
      <c r="DI7" s="38">
        <v>35.53</v>
      </c>
      <c r="DJ7" s="38">
        <v>37.450000000000003</v>
      </c>
      <c r="DK7" s="38">
        <v>38.92</v>
      </c>
      <c r="DL7" s="38">
        <v>40.39</v>
      </c>
      <c r="DM7" s="38">
        <v>42.16</v>
      </c>
      <c r="DN7" s="38">
        <v>21.09</v>
      </c>
      <c r="DO7" s="38">
        <v>22.6</v>
      </c>
      <c r="DP7" s="38">
        <v>26.91</v>
      </c>
      <c r="DQ7" s="38">
        <v>26.81</v>
      </c>
      <c r="DR7" s="38">
        <v>26.06</v>
      </c>
      <c r="DS7" s="38">
        <v>38.6</v>
      </c>
      <c r="DT7" s="38">
        <v>0</v>
      </c>
      <c r="DU7" s="38">
        <v>0</v>
      </c>
      <c r="DV7" s="38">
        <v>0</v>
      </c>
      <c r="DW7" s="38">
        <v>0</v>
      </c>
      <c r="DX7" s="38">
        <v>0</v>
      </c>
      <c r="DY7" s="38">
        <v>0</v>
      </c>
      <c r="DZ7" s="38">
        <v>0</v>
      </c>
      <c r="EA7" s="38">
        <v>0</v>
      </c>
      <c r="EB7" s="38">
        <v>0</v>
      </c>
      <c r="EC7" s="38">
        <v>0</v>
      </c>
      <c r="ED7" s="38">
        <v>5.64</v>
      </c>
      <c r="EE7" s="38">
        <v>0</v>
      </c>
      <c r="EF7" s="38">
        <v>0</v>
      </c>
      <c r="EG7" s="38">
        <v>0.11</v>
      </c>
      <c r="EH7" s="38">
        <v>0.08</v>
      </c>
      <c r="EI7" s="38">
        <v>0</v>
      </c>
      <c r="EJ7" s="38">
        <v>0.03</v>
      </c>
      <c r="EK7" s="38">
        <v>0.15</v>
      </c>
      <c r="EL7" s="38">
        <v>0.1</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末廣 悠人</cp:lastModifiedBy>
  <cp:lastPrinted>2020-01-22T07:34:27Z</cp:lastPrinted>
  <dcterms:created xsi:type="dcterms:W3CDTF">2019-12-05T04:47:11Z</dcterms:created>
  <dcterms:modified xsi:type="dcterms:W3CDTF">2020-01-23T23:42:46Z</dcterms:modified>
  <cp:category/>
</cp:coreProperties>
</file>