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bcwySgo4bB56SSy6KbKygT1fQ/xTJ28sDVU9VOB6rOLK3rRPxpuNykKsg0dMGN1CaZeGNz2cXnM+VLvYFKN6A==" workbookSaltValue="XI6qW+4aJ0FsP95JzCE88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<sst xmlns="http://schemas.openxmlformats.org/spreadsheetml/2006/main" count="235" uniqueCount="123">
  <si>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</si>
  <si>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</si>
  <si>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</si>
  <si>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</si>
  <si>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</si>
  <si>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</si>
  <si>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</si>
  <si>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</si>
  <si>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</si>
  <si>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</si>
  <si>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</si>
  <si>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</si>
  <si>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</si>
  <si>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</si>
  <si>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</si>
  <si>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</si>
  <si>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</si>
  <si>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</si>
  <si>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</si>
  <si>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</si>
  <si>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</si>
  <si>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</si>
  <si>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</si>
  <si>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</si>
  <si>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</si>
  <si>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</si>
  <si>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</si>
  <si>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</si>
  <si>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</si>
  <si>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</si>
  <si>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</si>
  <si>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</si>
  <si>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</si>
  <si>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</si>
  <si>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</si>
  <si>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</si>
  <si>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</si>
  <si>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</si>
  <si>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</si>
  <si>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</si>
  <si>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</si>
  <si>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</si>
  <si>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</si>
  <si>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</si>
  <si>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</si>
  <si>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</si>
  <si>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</si>
  <si>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</si>
  <si>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</si>
  <si>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</si>
  <si>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</si>
  <si>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</si>
  <si>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</si>
  <si>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</si>
  <si>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</si>
  <si>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</si>
  <si>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</si>
  <si>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</si>
  <si>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</si>
  <si>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</si>
  <si>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</si>
  <si>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</si>
  <si>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</si>
  <si>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</si>
  <si>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</si>
  <si>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</si>
  <si>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</si>
  <si>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</si>
  <si>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</si>
  <si>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</si>
  <si>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</si>
  <si>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</si>
  <si>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</si>
  <si>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</si>
  <si>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</si>
  <si>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</si>
  <si>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</si>
  <si>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</si>
  <si>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</si>
  <si>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</si>
  <si>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</si>
  <si>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</si>
  <si>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</si>
  <si>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</si>
  <si>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</si>
  <si>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</si>
  <si>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</si>
  <si>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</si>
  <si>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</si>
  <si>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</si>
  <si>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</si>
  <si>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</si>
  <si>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</si>
  <si>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</si>
  <si>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</si>
  <si>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</si>
  <si>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</si>
  <si>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</si>
  <si>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</si>
  <si>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</si>
  <si>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</si>
  <si>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</si>
  <si>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</si>
  <si>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</si>
  <si>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</si>
  <si>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</si>
  <si>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</si>
  <si>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</si>
  <si>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豊前市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</si>
  <si>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</si>
  <si>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</si>
  <si>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</si>
  <si>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</si>
  <si>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</si>
  <si>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</si>
  <si>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</si>
  <si>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</si>
  <si>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</si>
  <si>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</si>
  <si>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</si>
  <si>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下回っており赤字が続いている状況となっている。また、②累積欠損金比率は高いほど経営が悪化していることとなるが、類似団体を大きく上回っており経営改善の取組が必要と考えられる。
⑥汚水処理原価は、類似団体より低くなっているが⑤経費回収率は、89.02％であり100％を下回っており使用料では経費を賄えていないことがわかる。⑦施設利用率は高い状態が続いている。
機械設備の更新等が必要となるが更新費用が高いため、平成29年度末をもって公共下水道へ統合し、より効率的な汚水処理を行なうこととした。</t>
    <rPh sb="1" eb="3">
      <t>ケイジョウ</t>
    </rPh>
    <rPh sb="3" eb="5">
      <t>シュウシ</t>
    </rPh>
    <rPh sb="5" eb="7">
      <t>ヒリツ</t>
    </rPh>
    <rPh sb="13" eb="14">
      <t>シタ</t>
    </rPh>
    <rPh sb="14" eb="15">
      <t>マワ</t>
    </rPh>
    <rPh sb="19" eb="21">
      <t>アカジ</t>
    </rPh>
    <rPh sb="22" eb="23">
      <t>ツヅ</t>
    </rPh>
    <rPh sb="27" eb="29">
      <t>ジョウキョウ</t>
    </rPh>
    <rPh sb="40" eb="42">
      <t>ルイセキ</t>
    </rPh>
    <rPh sb="42" eb="45">
      <t>ケッソンキン</t>
    </rPh>
    <rPh sb="45" eb="47">
      <t>ヒリツ</t>
    </rPh>
    <rPh sb="48" eb="49">
      <t>タカ</t>
    </rPh>
    <rPh sb="52" eb="54">
      <t>ケイエイ</t>
    </rPh>
    <rPh sb="55" eb="57">
      <t>アッカ</t>
    </rPh>
    <rPh sb="68" eb="70">
      <t>ルイジ</t>
    </rPh>
    <rPh sb="70" eb="72">
      <t>ダンタイ</t>
    </rPh>
    <rPh sb="73" eb="74">
      <t>オオ</t>
    </rPh>
    <rPh sb="76" eb="78">
      <t>ウワマワ</t>
    </rPh>
    <rPh sb="82" eb="84">
      <t>ケイエイ</t>
    </rPh>
    <rPh sb="84" eb="86">
      <t>カイゼン</t>
    </rPh>
    <rPh sb="87" eb="89">
      <t>トリクミ</t>
    </rPh>
    <rPh sb="90" eb="92">
      <t>ヒツヨウ</t>
    </rPh>
    <rPh sb="93" eb="94">
      <t>カンガ</t>
    </rPh>
    <rPh sb="124" eb="126">
      <t>ケイヒ</t>
    </rPh>
    <rPh sb="126" eb="128">
      <t>カイシュウ</t>
    </rPh>
    <rPh sb="128" eb="129">
      <t>リツ</t>
    </rPh>
    <rPh sb="145" eb="147">
      <t>シタマワ</t>
    </rPh>
    <rPh sb="151" eb="154">
      <t>シヨウリョウ</t>
    </rPh>
    <rPh sb="156" eb="158">
      <t>ケイヒ</t>
    </rPh>
    <rPh sb="159" eb="160">
      <t>マカナ</t>
    </rPh>
    <rPh sb="173" eb="175">
      <t>シセツ</t>
    </rPh>
    <rPh sb="175" eb="178">
      <t>リヨウリツ</t>
    </rPh>
    <rPh sb="179" eb="180">
      <t>タカ</t>
    </rPh>
    <rPh sb="181" eb="183">
      <t>ジョウタイ</t>
    </rPh>
    <rPh sb="184" eb="185">
      <t>ツヅ</t>
    </rPh>
    <rPh sb="191" eb="193">
      <t>キカイ</t>
    </rPh>
    <rPh sb="193" eb="195">
      <t>セツビ</t>
    </rPh>
    <rPh sb="196" eb="199">
      <t>コウシントウ</t>
    </rPh>
    <rPh sb="200" eb="202">
      <t>ヒツヨウ</t>
    </rPh>
    <rPh sb="206" eb="208">
      <t>コウシン</t>
    </rPh>
    <rPh sb="208" eb="210">
      <t>ヒヨウ</t>
    </rPh>
    <rPh sb="211" eb="212">
      <t>タカ</t>
    </rPh>
    <rPh sb="216" eb="218">
      <t>ヘイセイ</t>
    </rPh>
    <rPh sb="220" eb="222">
      <t>ネンド</t>
    </rPh>
    <rPh sb="222" eb="223">
      <t>マツ</t>
    </rPh>
    <rPh sb="227" eb="228">
      <t>コウ</t>
    </rPh>
    <rPh sb="228" eb="229">
      <t>キョウ</t>
    </rPh>
    <rPh sb="229" eb="232">
      <t>ゲスイドウ</t>
    </rPh>
    <rPh sb="233" eb="235">
      <t>トウゴウ</t>
    </rPh>
    <rPh sb="239" eb="242">
      <t>コウリツテキ</t>
    </rPh>
    <rPh sb="243" eb="245">
      <t>オスイ</t>
    </rPh>
    <rPh sb="245" eb="247">
      <t>ショリ</t>
    </rPh>
    <rPh sb="248" eb="249">
      <t>オコ</t>
    </rPh>
    <phoneticPr fontId="4"/>
  </si>
  <si>
    <t>大西地区浄化センターは稼動開始から1９年が経過し、施設の老朽化、不具合等が散見されるようになった。設備の改修が必要となるが、平成29年度末をもって大西浄化センターを廃止し公共下水道へ統合した。</t>
    <rPh sb="0" eb="2">
      <t>オオニシ</t>
    </rPh>
    <rPh sb="2" eb="4">
      <t>チク</t>
    </rPh>
    <rPh sb="4" eb="6">
      <t>ジョウカ</t>
    </rPh>
    <rPh sb="11" eb="13">
      <t>カドウ</t>
    </rPh>
    <rPh sb="13" eb="15">
      <t>カイシ</t>
    </rPh>
    <rPh sb="19" eb="20">
      <t>ネン</t>
    </rPh>
    <rPh sb="21" eb="23">
      <t>ケイカ</t>
    </rPh>
    <rPh sb="25" eb="27">
      <t>シセツ</t>
    </rPh>
    <rPh sb="28" eb="31">
      <t>ロウキュウカ</t>
    </rPh>
    <rPh sb="32" eb="35">
      <t>フグアイ</t>
    </rPh>
    <rPh sb="35" eb="36">
      <t>トウ</t>
    </rPh>
    <rPh sb="37" eb="39">
      <t>サンケン</t>
    </rPh>
    <rPh sb="49" eb="51">
      <t>セツビ</t>
    </rPh>
    <rPh sb="52" eb="54">
      <t>カイシュウ</t>
    </rPh>
    <rPh sb="55" eb="57">
      <t>ヒツヨウ</t>
    </rPh>
    <rPh sb="62" eb="64">
      <t>ヘイセイ</t>
    </rPh>
    <rPh sb="66" eb="68">
      <t>ネンド</t>
    </rPh>
    <rPh sb="68" eb="69">
      <t>マツ</t>
    </rPh>
    <rPh sb="73" eb="75">
      <t>オオニシ</t>
    </rPh>
    <rPh sb="75" eb="77">
      <t>ジョウカ</t>
    </rPh>
    <rPh sb="82" eb="84">
      <t>ハイシ</t>
    </rPh>
    <rPh sb="85" eb="87">
      <t>コウキョウ</t>
    </rPh>
    <rPh sb="87" eb="90">
      <t>ゲスイドウ</t>
    </rPh>
    <rPh sb="91" eb="93">
      <t>トウゴウ</t>
    </rPh>
    <phoneticPr fontId="16"/>
  </si>
  <si>
    <t>処理施設の設備改修に多額の費用がかかることになるためより効率的な経営をするべく平成29年度末をもって農業集落排水を公共下水道に統合した。設備の更新費用を抑え、維持管理費を削減することによりさらなる経営の健全化を図りたい。</t>
    <rPh sb="0" eb="2">
      <t>ショリ</t>
    </rPh>
    <rPh sb="2" eb="4">
      <t>シセツ</t>
    </rPh>
    <rPh sb="5" eb="7">
      <t>セツビ</t>
    </rPh>
    <rPh sb="7" eb="9">
      <t>カイシュウ</t>
    </rPh>
    <rPh sb="10" eb="12">
      <t>タガク</t>
    </rPh>
    <rPh sb="13" eb="15">
      <t>ヒヨウ</t>
    </rPh>
    <rPh sb="28" eb="31">
      <t>コウリツテキ</t>
    </rPh>
    <rPh sb="32" eb="34">
      <t>ケイエイ</t>
    </rPh>
    <rPh sb="39" eb="41">
      <t>ヘイセイ</t>
    </rPh>
    <rPh sb="43" eb="45">
      <t>ネンド</t>
    </rPh>
    <rPh sb="45" eb="46">
      <t>マツ</t>
    </rPh>
    <rPh sb="50" eb="52">
      <t>ノウギョウ</t>
    </rPh>
    <rPh sb="52" eb="54">
      <t>シュウラク</t>
    </rPh>
    <rPh sb="54" eb="56">
      <t>ハイスイ</t>
    </rPh>
    <rPh sb="57" eb="59">
      <t>コウキョウ</t>
    </rPh>
    <rPh sb="59" eb="62">
      <t>ゲスイドウ</t>
    </rPh>
    <rPh sb="63" eb="65">
      <t>トウゴウ</t>
    </rPh>
    <rPh sb="68" eb="70">
      <t>セツビ</t>
    </rPh>
    <rPh sb="71" eb="73">
      <t>コウシン</t>
    </rPh>
    <rPh sb="73" eb="75">
      <t>ヒヨウ</t>
    </rPh>
    <rPh sb="76" eb="77">
      <t>オサ</t>
    </rPh>
    <rPh sb="79" eb="81">
      <t>イジ</t>
    </rPh>
    <rPh sb="81" eb="84">
      <t>カンリヒ</t>
    </rPh>
    <rPh sb="85" eb="87">
      <t>サクゲン</t>
    </rPh>
    <rPh sb="98" eb="100">
      <t>ケイエイ</t>
    </rPh>
    <rPh sb="101" eb="104">
      <t>ケンゼンカ</t>
    </rPh>
    <rPh sb="105" eb="106">
      <t>ハカ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</si>
</sst>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81-47B3-BC50-412CD4861DD4}"/>
            </c:ext>
          </c:extLst>
        </c:ser>
        <c:dLbls>
          <c:showLegendKey val="0"/>
          <c:showVal val="0"/>
          <c:showCatName val="0"/>
          <c:showSerName val="0"/>
          <c:showPercent val="0"/>
          <c:showBubbleSize val="0"/>
        </c:dLbls>
        <c:gapWidth val="150"/>
        <c:axId val="84961920"/>
        <c:axId val="849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B81-47B3-BC50-412CD4861DD4}"/>
            </c:ext>
          </c:extLst>
        </c:ser>
        <c:dLbls>
          <c:showLegendKey val="0"/>
          <c:showVal val="0"/>
          <c:showCatName val="0"/>
          <c:showSerName val="0"/>
          <c:showPercent val="0"/>
          <c:showBubbleSize val="0"/>
        </c:dLbls>
        <c:marker val="1"/>
        <c:smooth val="0"/>
        <c:axId val="84961920"/>
        <c:axId val="84972288"/>
      </c:lineChart>
      <c:dateAx>
        <c:axId val="84961920"/>
        <c:scaling>
          <c:orientation val="minMax"/>
        </c:scaling>
        <c:delete val="1"/>
        <c:axPos val="b"/>
        <c:numFmt formatCode="ge" sourceLinked="1"/>
        <c:majorTickMark val="none"/>
        <c:minorTickMark val="none"/>
        <c:tickLblPos val="none"/>
        <c:crossAx val="84972288"/>
        <c:crosses val="autoZero"/>
        <c:auto val="1"/>
        <c:lblOffset val="100"/>
        <c:baseTimeUnit val="years"/>
      </c:dateAx>
      <c:valAx>
        <c:axId val="849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79.37</c:v>
                </c:pt>
                <c:pt idx="1">
                  <c:v>80.42</c:v>
                </c:pt>
                <c:pt idx="2">
                  <c:v>82.54</c:v>
                </c:pt>
                <c:pt idx="3">
                  <c:v>81.48</c:v>
                </c:pt>
                <c:pt idx="4">
                  <c:v>80.42</c:v>
                </c:pt>
              </c:numCache>
            </c:numRef>
          </c:val>
          <c:extLst xmlns:c16r2="http://schemas.microsoft.com/office/drawing/2015/06/chart">
            <c:ext xmlns:c16="http://schemas.microsoft.com/office/drawing/2014/chart" uri="{C3380CC4-5D6E-409C-BE32-E72D297353CC}">
              <c16:uniqueId val="{00000000-59B4-41C4-8C44-DD99A7E304BF}"/>
            </c:ext>
          </c:extLst>
        </c:ser>
        <c:dLbls>
          <c:showLegendKey val="0"/>
          <c:showVal val="0"/>
          <c:showCatName val="0"/>
          <c:showSerName val="0"/>
          <c:showPercent val="0"/>
          <c:showBubbleSize val="0"/>
        </c:dLbls>
        <c:gapWidth val="150"/>
        <c:axId val="93260032"/>
        <c:axId val="932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59B4-41C4-8C44-DD99A7E304BF}"/>
            </c:ext>
          </c:extLst>
        </c:ser>
        <c:dLbls>
          <c:showLegendKey val="0"/>
          <c:showVal val="0"/>
          <c:showCatName val="0"/>
          <c:showSerName val="0"/>
          <c:showPercent val="0"/>
          <c:showBubbleSize val="0"/>
        </c:dLbls>
        <c:marker val="1"/>
        <c:smooth val="0"/>
        <c:axId val="93260032"/>
        <c:axId val="93266304"/>
      </c:lineChart>
      <c:dateAx>
        <c:axId val="93260032"/>
        <c:scaling>
          <c:orientation val="minMax"/>
        </c:scaling>
        <c:delete val="1"/>
        <c:axPos val="b"/>
        <c:numFmt formatCode="ge" sourceLinked="1"/>
        <c:majorTickMark val="none"/>
        <c:minorTickMark val="none"/>
        <c:tickLblPos val="none"/>
        <c:crossAx val="93266304"/>
        <c:crosses val="autoZero"/>
        <c:auto val="1"/>
        <c:lblOffset val="100"/>
        <c:baseTimeUnit val="years"/>
      </c:dateAx>
      <c:valAx>
        <c:axId val="932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84.95</c:v>
                </c:pt>
                <c:pt idx="1">
                  <c:v>86.67</c:v>
                </c:pt>
                <c:pt idx="2">
                  <c:v>87.18</c:v>
                </c:pt>
                <c:pt idx="3">
                  <c:v>88.75</c:v>
                </c:pt>
                <c:pt idx="4">
                  <c:v>88.76</c:v>
                </c:pt>
              </c:numCache>
            </c:numRef>
          </c:val>
          <c:extLst xmlns:c16r2="http://schemas.microsoft.com/office/drawing/2015/06/chart">
            <c:ext xmlns:c16="http://schemas.microsoft.com/office/drawing/2014/chart" uri="{C3380CC4-5D6E-409C-BE32-E72D297353CC}">
              <c16:uniqueId val="{00000000-5373-43F8-9470-5852DAFEBBE4}"/>
            </c:ext>
          </c:extLst>
        </c:ser>
        <c:dLbls>
          <c:showLegendKey val="0"/>
          <c:showVal val="0"/>
          <c:showCatName val="0"/>
          <c:showSerName val="0"/>
          <c:showPercent val="0"/>
          <c:showBubbleSize val="0"/>
        </c:dLbls>
        <c:gapWidth val="150"/>
        <c:axId val="93313664"/>
        <c:axId val="933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373-43F8-9470-5852DAFEBBE4}"/>
            </c:ext>
          </c:extLst>
        </c:ser>
        <c:dLbls>
          <c:showLegendKey val="0"/>
          <c:showVal val="0"/>
          <c:showCatName val="0"/>
          <c:showSerName val="0"/>
          <c:showPercent val="0"/>
          <c:showBubbleSize val="0"/>
        </c:dLbls>
        <c:marker val="1"/>
        <c:smooth val="0"/>
        <c:axId val="93313664"/>
        <c:axId val="93315840"/>
      </c:lineChart>
      <c:dateAx>
        <c:axId val="93313664"/>
        <c:scaling>
          <c:orientation val="minMax"/>
        </c:scaling>
        <c:delete val="1"/>
        <c:axPos val="b"/>
        <c:numFmt formatCode="ge" sourceLinked="1"/>
        <c:majorTickMark val="none"/>
        <c:minorTickMark val="none"/>
        <c:tickLblPos val="none"/>
        <c:crossAx val="93315840"/>
        <c:crosses val="autoZero"/>
        <c:auto val="1"/>
        <c:lblOffset val="100"/>
        <c:baseTimeUnit val="years"/>
      </c:dateAx>
      <c:valAx>
        <c:axId val="933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79.349999999999994</c:v>
                </c:pt>
                <c:pt idx="1">
                  <c:v>80.099999999999994</c:v>
                </c:pt>
                <c:pt idx="2">
                  <c:v>81.38</c:v>
                </c:pt>
                <c:pt idx="3">
                  <c:v>80.099999999999994</c:v>
                </c:pt>
                <c:pt idx="4">
                  <c:v>68.569999999999993</c:v>
                </c:pt>
              </c:numCache>
            </c:numRef>
          </c:val>
          <c:extLst xmlns:c16r2="http://schemas.microsoft.com/office/drawing/2015/06/chart">
            <c:ext xmlns:c16="http://schemas.microsoft.com/office/drawing/2014/chart" uri="{C3380CC4-5D6E-409C-BE32-E72D297353CC}">
              <c16:uniqueId val="{00000000-E290-487F-A51B-5F28971F2393}"/>
            </c:ext>
          </c:extLst>
        </c:ser>
        <c:dLbls>
          <c:showLegendKey val="0"/>
          <c:showVal val="0"/>
          <c:showCatName val="0"/>
          <c:showSerName val="0"/>
          <c:showPercent val="0"/>
          <c:showBubbleSize val="0"/>
        </c:dLbls>
        <c:gapWidth val="150"/>
        <c:axId val="84610048"/>
        <c:axId val="846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92.63</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E290-487F-A51B-5F28971F2393}"/>
            </c:ext>
          </c:extLst>
        </c:ser>
        <c:dLbls>
          <c:showLegendKey val="0"/>
          <c:showVal val="0"/>
          <c:showCatName val="0"/>
          <c:showSerName val="0"/>
          <c:showPercent val="0"/>
          <c:showBubbleSize val="0"/>
        </c:dLbls>
        <c:marker val="1"/>
        <c:smooth val="0"/>
        <c:axId val="84610048"/>
        <c:axId val="84620416"/>
      </c:lineChart>
      <c:dateAx>
        <c:axId val="84610048"/>
        <c:scaling>
          <c:orientation val="minMax"/>
        </c:scaling>
        <c:delete val="1"/>
        <c:axPos val="b"/>
        <c:numFmt formatCode="ge" sourceLinked="1"/>
        <c:majorTickMark val="none"/>
        <c:minorTickMark val="none"/>
        <c:tickLblPos val="none"/>
        <c:crossAx val="84620416"/>
        <c:crosses val="autoZero"/>
        <c:auto val="1"/>
        <c:lblOffset val="100"/>
        <c:baseTimeUnit val="years"/>
      </c:dateAx>
      <c:valAx>
        <c:axId val="846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38.67</c:v>
                </c:pt>
                <c:pt idx="1">
                  <c:v>40.82</c:v>
                </c:pt>
                <c:pt idx="2">
                  <c:v>42.95</c:v>
                </c:pt>
                <c:pt idx="3">
                  <c:v>45.05</c:v>
                </c:pt>
                <c:pt idx="4">
                  <c:v>47.14</c:v>
                </c:pt>
              </c:numCache>
            </c:numRef>
          </c:val>
          <c:extLst xmlns:c16r2="http://schemas.microsoft.com/office/drawing/2015/06/chart">
            <c:ext xmlns:c16="http://schemas.microsoft.com/office/drawing/2014/chart" uri="{C3380CC4-5D6E-409C-BE32-E72D297353CC}">
              <c16:uniqueId val="{00000000-B942-4A15-8A36-B0F03E3725CA}"/>
            </c:ext>
          </c:extLst>
        </c:ser>
        <c:dLbls>
          <c:showLegendKey val="0"/>
          <c:showVal val="0"/>
          <c:showCatName val="0"/>
          <c:showSerName val="0"/>
          <c:showPercent val="0"/>
          <c:showBubbleSize val="0"/>
        </c:dLbls>
        <c:gapWidth val="150"/>
        <c:axId val="82162048"/>
        <c:axId val="821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10.77</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B942-4A15-8A36-B0F03E3725CA}"/>
            </c:ext>
          </c:extLst>
        </c:ser>
        <c:dLbls>
          <c:showLegendKey val="0"/>
          <c:showVal val="0"/>
          <c:showCatName val="0"/>
          <c:showSerName val="0"/>
          <c:showPercent val="0"/>
          <c:showBubbleSize val="0"/>
        </c:dLbls>
        <c:marker val="1"/>
        <c:smooth val="0"/>
        <c:axId val="82162048"/>
        <c:axId val="82163584"/>
      </c:lineChart>
      <c:dateAx>
        <c:axId val="82162048"/>
        <c:scaling>
          <c:orientation val="minMax"/>
        </c:scaling>
        <c:delete val="1"/>
        <c:axPos val="b"/>
        <c:numFmt formatCode="ge" sourceLinked="1"/>
        <c:majorTickMark val="none"/>
        <c:minorTickMark val="none"/>
        <c:tickLblPos val="none"/>
        <c:crossAx val="82163584"/>
        <c:crosses val="autoZero"/>
        <c:auto val="1"/>
        <c:lblOffset val="100"/>
        <c:baseTimeUnit val="years"/>
      </c:dateAx>
      <c:valAx>
        <c:axId val="821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A0-43C7-948E-C7B4296DED89}"/>
            </c:ext>
          </c:extLst>
        </c:ser>
        <c:dLbls>
          <c:showLegendKey val="0"/>
          <c:showVal val="0"/>
          <c:showCatName val="0"/>
          <c:showSerName val="0"/>
          <c:showPercent val="0"/>
          <c:showBubbleSize val="0"/>
        </c:dLbls>
        <c:gapWidth val="150"/>
        <c:axId val="89878528"/>
        <c:axId val="898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5A0-43C7-948E-C7B4296DED89}"/>
            </c:ext>
          </c:extLst>
        </c:ser>
        <c:dLbls>
          <c:showLegendKey val="0"/>
          <c:showVal val="0"/>
          <c:showCatName val="0"/>
          <c:showSerName val="0"/>
          <c:showPercent val="0"/>
          <c:showBubbleSize val="0"/>
        </c:dLbls>
        <c:marker val="1"/>
        <c:smooth val="0"/>
        <c:axId val="89878528"/>
        <c:axId val="89880448"/>
      </c:lineChart>
      <c:dateAx>
        <c:axId val="89878528"/>
        <c:scaling>
          <c:orientation val="minMax"/>
        </c:scaling>
        <c:delete val="1"/>
        <c:axPos val="b"/>
        <c:numFmt formatCode="ge" sourceLinked="1"/>
        <c:majorTickMark val="none"/>
        <c:minorTickMark val="none"/>
        <c:tickLblPos val="none"/>
        <c:crossAx val="89880448"/>
        <c:crosses val="autoZero"/>
        <c:auto val="1"/>
        <c:lblOffset val="100"/>
        <c:baseTimeUnit val="years"/>
      </c:dateAx>
      <c:valAx>
        <c:axId val="898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1141.47</c:v>
                </c:pt>
                <c:pt idx="1">
                  <c:v>1151.51</c:v>
                </c:pt>
                <c:pt idx="2">
                  <c:v>1217.07</c:v>
                </c:pt>
                <c:pt idx="3">
                  <c:v>1329.63</c:v>
                </c:pt>
                <c:pt idx="4">
                  <c:v>1514.4</c:v>
                </c:pt>
              </c:numCache>
            </c:numRef>
          </c:val>
          <c:extLst xmlns:c16r2="http://schemas.microsoft.com/office/drawing/2015/06/chart">
            <c:ext xmlns:c16="http://schemas.microsoft.com/office/drawing/2014/chart" uri="{C3380CC4-5D6E-409C-BE32-E72D297353CC}">
              <c16:uniqueId val="{00000000-4854-4A89-A71D-766E710EBE7F}"/>
            </c:ext>
          </c:extLst>
        </c:ser>
        <c:dLbls>
          <c:showLegendKey val="0"/>
          <c:showVal val="0"/>
          <c:showCatName val="0"/>
          <c:showSerName val="0"/>
          <c:showPercent val="0"/>
          <c:showBubbleSize val="0"/>
        </c:dLbls>
        <c:gapWidth val="150"/>
        <c:axId val="88349312"/>
        <c:axId val="883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680.39</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4854-4A89-A71D-766E710EBE7F}"/>
            </c:ext>
          </c:extLst>
        </c:ser>
        <c:dLbls>
          <c:showLegendKey val="0"/>
          <c:showVal val="0"/>
          <c:showCatName val="0"/>
          <c:showSerName val="0"/>
          <c:showPercent val="0"/>
          <c:showBubbleSize val="0"/>
        </c:dLbls>
        <c:marker val="1"/>
        <c:smooth val="0"/>
        <c:axId val="88349312"/>
        <c:axId val="88351488"/>
      </c:lineChart>
      <c:dateAx>
        <c:axId val="88349312"/>
        <c:scaling>
          <c:orientation val="minMax"/>
        </c:scaling>
        <c:delete val="1"/>
        <c:axPos val="b"/>
        <c:numFmt formatCode="ge" sourceLinked="1"/>
        <c:majorTickMark val="none"/>
        <c:minorTickMark val="none"/>
        <c:tickLblPos val="none"/>
        <c:crossAx val="88351488"/>
        <c:crosses val="autoZero"/>
        <c:auto val="1"/>
        <c:lblOffset val="100"/>
        <c:baseTimeUnit val="years"/>
      </c:dateAx>
      <c:valAx>
        <c:axId val="883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1565.42</c:v>
                </c:pt>
                <c:pt idx="1">
                  <c:v>186.51</c:v>
                </c:pt>
                <c:pt idx="2">
                  <c:v>194.63</c:v>
                </c:pt>
                <c:pt idx="3">
                  <c:v>196.09</c:v>
                </c:pt>
                <c:pt idx="4">
                  <c:v>167.68</c:v>
                </c:pt>
              </c:numCache>
            </c:numRef>
          </c:val>
          <c:extLst xmlns:c16r2="http://schemas.microsoft.com/office/drawing/2015/06/chart">
            <c:ext xmlns:c16="http://schemas.microsoft.com/office/drawing/2014/chart" uri="{C3380CC4-5D6E-409C-BE32-E72D297353CC}">
              <c16:uniqueId val="{00000000-172F-4A1B-9DC2-6B3D1C86D9F9}"/>
            </c:ext>
          </c:extLst>
        </c:ser>
        <c:dLbls>
          <c:showLegendKey val="0"/>
          <c:showVal val="0"/>
          <c:showCatName val="0"/>
          <c:showSerName val="0"/>
          <c:showPercent val="0"/>
          <c:showBubbleSize val="0"/>
        </c:dLbls>
        <c:gapWidth val="150"/>
        <c:axId val="88390656"/>
        <c:axId val="883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268.19</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172F-4A1B-9DC2-6B3D1C86D9F9}"/>
            </c:ext>
          </c:extLst>
        </c:ser>
        <c:dLbls>
          <c:showLegendKey val="0"/>
          <c:showVal val="0"/>
          <c:showCatName val="0"/>
          <c:showSerName val="0"/>
          <c:showPercent val="0"/>
          <c:showBubbleSize val="0"/>
        </c:dLbls>
        <c:marker val="1"/>
        <c:smooth val="0"/>
        <c:axId val="88390656"/>
        <c:axId val="88396928"/>
      </c:lineChart>
      <c:dateAx>
        <c:axId val="88390656"/>
        <c:scaling>
          <c:orientation val="minMax"/>
        </c:scaling>
        <c:delete val="1"/>
        <c:axPos val="b"/>
        <c:numFmt formatCode="ge" sourceLinked="1"/>
        <c:majorTickMark val="none"/>
        <c:minorTickMark val="none"/>
        <c:tickLblPos val="none"/>
        <c:crossAx val="88396928"/>
        <c:crosses val="autoZero"/>
        <c:auto val="1"/>
        <c:lblOffset val="100"/>
        <c:baseTimeUnit val="years"/>
      </c:dateAx>
      <c:valAx>
        <c:axId val="883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1777.21</c:v>
                </c:pt>
                <c:pt idx="1">
                  <c:v>1485.95</c:v>
                </c:pt>
                <c:pt idx="2">
                  <c:v>1336.57</c:v>
                </c:pt>
                <c:pt idx="3">
                  <c:v>586.04</c:v>
                </c:pt>
                <c:pt idx="4">
                  <c:v>223.11</c:v>
                </c:pt>
              </c:numCache>
            </c:numRef>
          </c:val>
          <c:extLst xmlns:c16r2="http://schemas.microsoft.com/office/drawing/2015/06/chart">
            <c:ext xmlns:c16="http://schemas.microsoft.com/office/drawing/2014/chart" uri="{C3380CC4-5D6E-409C-BE32-E72D297353CC}">
              <c16:uniqueId val="{00000000-0004-4898-8808-D157EB14132B}"/>
            </c:ext>
          </c:extLst>
        </c:ser>
        <c:dLbls>
          <c:showLegendKey val="0"/>
          <c:showVal val="0"/>
          <c:showCatName val="0"/>
          <c:showSerName val="0"/>
          <c:showPercent val="0"/>
          <c:showBubbleSize val="0"/>
        </c:dLbls>
        <c:gapWidth val="150"/>
        <c:axId val="89943424"/>
        <c:axId val="899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004-4898-8808-D157EB14132B}"/>
            </c:ext>
          </c:extLst>
        </c:ser>
        <c:dLbls>
          <c:showLegendKey val="0"/>
          <c:showVal val="0"/>
          <c:showCatName val="0"/>
          <c:showSerName val="0"/>
          <c:showPercent val="0"/>
          <c:showBubbleSize val="0"/>
        </c:dLbls>
        <c:marker val="1"/>
        <c:smooth val="0"/>
        <c:axId val="89943424"/>
        <c:axId val="89945600"/>
      </c:lineChart>
      <c:dateAx>
        <c:axId val="89943424"/>
        <c:scaling>
          <c:orientation val="minMax"/>
        </c:scaling>
        <c:delete val="1"/>
        <c:axPos val="b"/>
        <c:numFmt formatCode="ge" sourceLinked="1"/>
        <c:majorTickMark val="none"/>
        <c:minorTickMark val="none"/>
        <c:tickLblPos val="none"/>
        <c:crossAx val="89945600"/>
        <c:crosses val="autoZero"/>
        <c:auto val="1"/>
        <c:lblOffset val="100"/>
        <c:baseTimeUnit val="years"/>
      </c:dateAx>
      <c:valAx>
        <c:axId val="899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30.8</c:v>
                </c:pt>
                <c:pt idx="1">
                  <c:v>34.78</c:v>
                </c:pt>
                <c:pt idx="2">
                  <c:v>38.020000000000003</c:v>
                </c:pt>
                <c:pt idx="3">
                  <c:v>51.62</c:v>
                </c:pt>
                <c:pt idx="4">
                  <c:v>89.02</c:v>
                </c:pt>
              </c:numCache>
            </c:numRef>
          </c:val>
          <c:extLst xmlns:c16r2="http://schemas.microsoft.com/office/drawing/2015/06/chart">
            <c:ext xmlns:c16="http://schemas.microsoft.com/office/drawing/2014/chart" uri="{C3380CC4-5D6E-409C-BE32-E72D297353CC}">
              <c16:uniqueId val="{00000000-47D4-42EA-992A-5CDD5399BA20}"/>
            </c:ext>
          </c:extLst>
        </c:ser>
        <c:dLbls>
          <c:showLegendKey val="0"/>
          <c:showVal val="0"/>
          <c:showCatName val="0"/>
          <c:showSerName val="0"/>
          <c:showPercent val="0"/>
          <c:showBubbleSize val="0"/>
        </c:dLbls>
        <c:gapWidth val="150"/>
        <c:axId val="89958272"/>
        <c:axId val="900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7D4-42EA-992A-5CDD5399BA20}"/>
            </c:ext>
          </c:extLst>
        </c:ser>
        <c:dLbls>
          <c:showLegendKey val="0"/>
          <c:showVal val="0"/>
          <c:showCatName val="0"/>
          <c:showSerName val="0"/>
          <c:showPercent val="0"/>
          <c:showBubbleSize val="0"/>
        </c:dLbls>
        <c:marker val="1"/>
        <c:smooth val="0"/>
        <c:axId val="89958272"/>
        <c:axId val="90054656"/>
      </c:lineChart>
      <c:dateAx>
        <c:axId val="89958272"/>
        <c:scaling>
          <c:orientation val="minMax"/>
        </c:scaling>
        <c:delete val="1"/>
        <c:axPos val="b"/>
        <c:numFmt formatCode="ge" sourceLinked="1"/>
        <c:majorTickMark val="none"/>
        <c:minorTickMark val="none"/>
        <c:tickLblPos val="none"/>
        <c:crossAx val="90054656"/>
        <c:crosses val="autoZero"/>
        <c:auto val="1"/>
        <c:lblOffset val="100"/>
        <c:baseTimeUnit val="years"/>
      </c:dateAx>
      <c:valAx>
        <c:axId val="900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539.24</c:v>
                </c:pt>
                <c:pt idx="1">
                  <c:v>477.01</c:v>
                </c:pt>
                <c:pt idx="2">
                  <c:v>438.1</c:v>
                </c:pt>
                <c:pt idx="3">
                  <c:v>322.18</c:v>
                </c:pt>
                <c:pt idx="4">
                  <c:v>187.28</c:v>
                </c:pt>
              </c:numCache>
            </c:numRef>
          </c:val>
          <c:extLst xmlns:c16r2="http://schemas.microsoft.com/office/drawing/2015/06/chart">
            <c:ext xmlns:c16="http://schemas.microsoft.com/office/drawing/2014/chart" uri="{C3380CC4-5D6E-409C-BE32-E72D297353CC}">
              <c16:uniqueId val="{00000000-6646-4ACF-BAFE-0CAC7544340E}"/>
            </c:ext>
          </c:extLst>
        </c:ser>
        <c:dLbls>
          <c:showLegendKey val="0"/>
          <c:showVal val="0"/>
          <c:showCatName val="0"/>
          <c:showSerName val="0"/>
          <c:showPercent val="0"/>
          <c:showBubbleSize val="0"/>
        </c:dLbls>
        <c:gapWidth val="150"/>
        <c:axId val="90077056"/>
        <c:axId val="900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6646-4ACF-BAFE-0CAC7544340E}"/>
            </c:ext>
          </c:extLst>
        </c:ser>
        <c:dLbls>
          <c:showLegendKey val="0"/>
          <c:showVal val="0"/>
          <c:showCatName val="0"/>
          <c:showSerName val="0"/>
          <c:showPercent val="0"/>
          <c:showBubbleSize val="0"/>
        </c:dLbls>
        <c:marker val="1"/>
        <c:smooth val="0"/>
        <c:axId val="90077056"/>
        <c:axId val="90079232"/>
      </c:lineChart>
      <c:dateAx>
        <c:axId val="90077056"/>
        <c:scaling>
          <c:orientation val="minMax"/>
        </c:scaling>
        <c:delete val="1"/>
        <c:axPos val="b"/>
        <c:numFmt formatCode="ge" sourceLinked="1"/>
        <c:majorTickMark val="none"/>
        <c:minorTickMark val="none"/>
        <c:tickLblPos val="none"/>
        <c:crossAx val="90079232"/>
        <c:crosses val="autoZero"/>
        <c:auto val="1"/>
        <c:lblOffset val="100"/>
        <c:baseTimeUnit val="years"/>
      </c:dateAx>
      <c:valAx>
        <c:axId val="900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8"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福岡県　豊前市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26040</v>
      </c>
      <c r="AM8" s="50"/>
      <c r="AN8" s="50"/>
      <c r="AO8" s="50"/>
      <c r="AP8" s="50"/>
      <c r="AQ8" s="50"/>
      <c r="AR8" s="50"/>
      <c r="AS8" s="50"/>
      <c r="AT8" s="45">
        <f>データ!T6</f>
        <v>111.1</v>
      </c>
      <c r="AU8" s="45"/>
      <c r="AV8" s="45"/>
      <c r="AW8" s="45"/>
      <c r="AX8" s="45"/>
      <c r="AY8" s="45"/>
      <c r="AZ8" s="45"/>
      <c r="BA8" s="45"/>
      <c r="BB8" s="45">
        <f>データ!U6</f>
        <v>234.38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73.47</v>
      </c>
      <c r="J10" s="45"/>
      <c r="K10" s="45"/>
      <c r="L10" s="45"/>
      <c r="M10" s="45"/>
      <c r="N10" s="45"/>
      <c r="O10" s="45"/>
      <c r="P10" s="45">
        <f>データ!P6</f>
        <v>2.0699999999999998</v>
      </c>
      <c r="Q10" s="45"/>
      <c r="R10" s="45"/>
      <c r="S10" s="45"/>
      <c r="T10" s="45"/>
      <c r="U10" s="45"/>
      <c r="V10" s="45"/>
      <c r="W10" s="45">
        <f>データ!Q6</f>
        <v>69.040000000000006</v>
      </c>
      <c r="X10" s="45"/>
      <c r="Y10" s="45"/>
      <c r="Z10" s="45"/>
      <c r="AA10" s="45"/>
      <c r="AB10" s="45"/>
      <c r="AC10" s="45"/>
      <c r="AD10" s="50">
        <f>データ!R6</f>
        <v>3240</v>
      </c>
      <c r="AE10" s="50"/>
      <c r="AF10" s="50"/>
      <c r="AG10" s="50"/>
      <c r="AH10" s="50"/>
      <c r="AI10" s="50"/>
      <c r="AJ10" s="50"/>
      <c r="AK10" s="2"/>
      <c r="AL10" s="50">
        <f>データ!V6</f>
        <v>534</v>
      </c>
      <c r="AM10" s="50"/>
      <c r="AN10" s="50"/>
      <c r="AO10" s="50"/>
      <c r="AP10" s="50"/>
      <c r="AQ10" s="50"/>
      <c r="AR10" s="50"/>
      <c r="AS10" s="50"/>
      <c r="AT10" s="45">
        <f>データ!W6</f>
        <v>0.2</v>
      </c>
      <c r="AU10" s="45"/>
      <c r="AV10" s="45"/>
      <c r="AW10" s="45"/>
      <c r="AX10" s="45"/>
      <c r="AY10" s="45"/>
      <c r="AZ10" s="45"/>
      <c r="BA10" s="45"/>
      <c r="BB10" s="45">
        <f>データ!X6</f>
        <v>2670</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GPkbyLeILagAwgVit2jiBjOQMPbKaYBNRq6ixQDj1b1twYSJIhsdFNnranEL7Ut2U9Lf3suj3qoED6/SNBmcCg==" saltValue="665CH3mK3ukjnH/arrnIq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402141</v>
      </c>
      <c r="D6" s="33">
        <f t="shared" si="3"/>
        <v>46</v>
      </c>
      <c r="E6" s="33">
        <f t="shared" si="3"/>
        <v>17</v>
      </c>
      <c r="F6" s="33">
        <f t="shared" si="3"/>
        <v>5</v>
      </c>
      <c r="G6" s="33">
        <f t="shared" si="3"/>
        <v>0</v>
      </c>
      <c r="H6" s="33" t="str">
        <f t="shared" si="3"/>
        <v>福岡県　豊前市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73.47</v>
      </c>
      <c r="P6" s="34">
        <f t="shared" si="3"/>
        <v>2.0699999999999998</v>
      </c>
      <c r="Q6" s="34">
        <f t="shared" si="3"/>
        <v>69.040000000000006</v>
      </c>
      <c r="R6" s="34">
        <f t="shared" si="3"/>
        <v>3240</v>
      </c>
      <c r="S6" s="34">
        <f t="shared" si="3"/>
        <v>26040</v>
      </c>
      <c r="T6" s="34">
        <f t="shared" si="3"/>
        <v>111.1</v>
      </c>
      <c r="U6" s="34">
        <f t="shared" si="3"/>
        <v>234.38</v>
      </c>
      <c r="V6" s="34">
        <f t="shared" si="3"/>
        <v>534</v>
      </c>
      <c r="W6" s="34">
        <f t="shared" si="3"/>
        <v>0.2</v>
      </c>
      <c r="X6" s="34">
        <f t="shared" si="3"/>
        <v>2670</v>
      </c>
      <c r="Y6" s="35">
        <f>IF(Y7="",NA(),Y7)</f>
        <v>79.349999999999994</v>
      </c>
      <c r="Z6" s="35">
        <f t="shared" ref="Z6:AH6" si="4">IF(Z7="",NA(),Z7)</f>
        <v>80.099999999999994</v>
      </c>
      <c r="AA6" s="35">
        <f t="shared" si="4"/>
        <v>81.38</v>
      </c>
      <c r="AB6" s="35">
        <f t="shared" si="4"/>
        <v>80.099999999999994</v>
      </c>
      <c r="AC6" s="35">
        <f t="shared" si="4"/>
        <v>68.569999999999993</v>
      </c>
      <c r="AD6" s="35">
        <f t="shared" si="4"/>
        <v>92.63</v>
      </c>
      <c r="AE6" s="35">
        <f t="shared" si="4"/>
        <v>97.53</v>
      </c>
      <c r="AF6" s="35">
        <f t="shared" si="4"/>
        <v>99.64</v>
      </c>
      <c r="AG6" s="35">
        <f t="shared" si="4"/>
        <v>99.66</v>
      </c>
      <c r="AH6" s="35">
        <f t="shared" si="4"/>
        <v>100.95</v>
      </c>
      <c r="AI6" s="34" t="str">
        <f>IF(AI7="","",IF(AI7="-","【-】","【"&amp;SUBSTITUTE(TEXT(AI7,"#,##0.00"),"-","△")&amp;"】"))</f>
        <v>【100.96】</v>
      </c>
      <c r="AJ6" s="35">
        <f>IF(AJ7="",NA(),AJ7)</f>
        <v>1141.47</v>
      </c>
      <c r="AK6" s="35">
        <f t="shared" ref="AK6:AS6" si="5">IF(AK7="",NA(),AK7)</f>
        <v>1151.51</v>
      </c>
      <c r="AL6" s="35">
        <f t="shared" si="5"/>
        <v>1217.07</v>
      </c>
      <c r="AM6" s="35">
        <f t="shared" si="5"/>
        <v>1329.63</v>
      </c>
      <c r="AN6" s="35">
        <f t="shared" si="5"/>
        <v>1514.4</v>
      </c>
      <c r="AO6" s="35">
        <f t="shared" si="5"/>
        <v>680.39</v>
      </c>
      <c r="AP6" s="35">
        <f t="shared" si="5"/>
        <v>223.09</v>
      </c>
      <c r="AQ6" s="35">
        <f t="shared" si="5"/>
        <v>214.61</v>
      </c>
      <c r="AR6" s="35">
        <f t="shared" si="5"/>
        <v>225.39</v>
      </c>
      <c r="AS6" s="35">
        <f t="shared" si="5"/>
        <v>224.04</v>
      </c>
      <c r="AT6" s="34" t="str">
        <f>IF(AT7="","",IF(AT7="-","【-】","【"&amp;SUBSTITUTE(TEXT(AT7,"#,##0.00"),"-","△")&amp;"】"))</f>
        <v>【198.51】</v>
      </c>
      <c r="AU6" s="35">
        <f>IF(AU7="",NA(),AU7)</f>
        <v>1565.42</v>
      </c>
      <c r="AV6" s="35">
        <f t="shared" ref="AV6:BD6" si="6">IF(AV7="",NA(),AV7)</f>
        <v>186.51</v>
      </c>
      <c r="AW6" s="35">
        <f t="shared" si="6"/>
        <v>194.63</v>
      </c>
      <c r="AX6" s="35">
        <f t="shared" si="6"/>
        <v>196.09</v>
      </c>
      <c r="AY6" s="35">
        <f t="shared" si="6"/>
        <v>167.68</v>
      </c>
      <c r="AZ6" s="35">
        <f t="shared" si="6"/>
        <v>268.19</v>
      </c>
      <c r="BA6" s="35">
        <f t="shared" si="6"/>
        <v>33.03</v>
      </c>
      <c r="BB6" s="35">
        <f t="shared" si="6"/>
        <v>29.45</v>
      </c>
      <c r="BC6" s="35">
        <f t="shared" si="6"/>
        <v>31.84</v>
      </c>
      <c r="BD6" s="35">
        <f t="shared" si="6"/>
        <v>29.91</v>
      </c>
      <c r="BE6" s="34" t="str">
        <f>IF(BE7="","",IF(BE7="-","【-】","【"&amp;SUBSTITUTE(TEXT(BE7,"#,##0.00"),"-","△")&amp;"】"))</f>
        <v>【32.86】</v>
      </c>
      <c r="BF6" s="35">
        <f>IF(BF7="",NA(),BF7)</f>
        <v>1777.21</v>
      </c>
      <c r="BG6" s="35">
        <f t="shared" ref="BG6:BO6" si="7">IF(BG7="",NA(),BG7)</f>
        <v>1485.95</v>
      </c>
      <c r="BH6" s="35">
        <f t="shared" si="7"/>
        <v>1336.57</v>
      </c>
      <c r="BI6" s="35">
        <f t="shared" si="7"/>
        <v>586.04</v>
      </c>
      <c r="BJ6" s="35">
        <f t="shared" si="7"/>
        <v>223.11</v>
      </c>
      <c r="BK6" s="35">
        <f t="shared" si="7"/>
        <v>1117.1099999999999</v>
      </c>
      <c r="BL6" s="35">
        <f t="shared" si="7"/>
        <v>1044.8</v>
      </c>
      <c r="BM6" s="35">
        <f t="shared" si="7"/>
        <v>1081.8</v>
      </c>
      <c r="BN6" s="35">
        <f t="shared" si="7"/>
        <v>974.93</v>
      </c>
      <c r="BO6" s="35">
        <f t="shared" si="7"/>
        <v>855.8</v>
      </c>
      <c r="BP6" s="34" t="str">
        <f>IF(BP7="","",IF(BP7="-","【-】","【"&amp;SUBSTITUTE(TEXT(BP7,"#,##0.00"),"-","△")&amp;"】"))</f>
        <v>【814.89】</v>
      </c>
      <c r="BQ6" s="35">
        <f>IF(BQ7="",NA(),BQ7)</f>
        <v>30.8</v>
      </c>
      <c r="BR6" s="35">
        <f t="shared" ref="BR6:BZ6" si="8">IF(BR7="",NA(),BR7)</f>
        <v>34.78</v>
      </c>
      <c r="BS6" s="35">
        <f t="shared" si="8"/>
        <v>38.020000000000003</v>
      </c>
      <c r="BT6" s="35">
        <f t="shared" si="8"/>
        <v>51.62</v>
      </c>
      <c r="BU6" s="35">
        <f t="shared" si="8"/>
        <v>89.02</v>
      </c>
      <c r="BV6" s="35">
        <f t="shared" si="8"/>
        <v>41.04</v>
      </c>
      <c r="BW6" s="35">
        <f t="shared" si="8"/>
        <v>50.82</v>
      </c>
      <c r="BX6" s="35">
        <f t="shared" si="8"/>
        <v>52.19</v>
      </c>
      <c r="BY6" s="35">
        <f t="shared" si="8"/>
        <v>55.32</v>
      </c>
      <c r="BZ6" s="35">
        <f t="shared" si="8"/>
        <v>59.8</v>
      </c>
      <c r="CA6" s="34" t="str">
        <f>IF(CA7="","",IF(CA7="-","【-】","【"&amp;SUBSTITUTE(TEXT(CA7,"#,##0.00"),"-","△")&amp;"】"))</f>
        <v>【60.64】</v>
      </c>
      <c r="CB6" s="35">
        <f>IF(CB7="",NA(),CB7)</f>
        <v>539.24</v>
      </c>
      <c r="CC6" s="35">
        <f t="shared" ref="CC6:CK6" si="9">IF(CC7="",NA(),CC7)</f>
        <v>477.01</v>
      </c>
      <c r="CD6" s="35">
        <f t="shared" si="9"/>
        <v>438.1</v>
      </c>
      <c r="CE6" s="35">
        <f t="shared" si="9"/>
        <v>322.18</v>
      </c>
      <c r="CF6" s="35">
        <f t="shared" si="9"/>
        <v>187.28</v>
      </c>
      <c r="CG6" s="35">
        <f t="shared" si="9"/>
        <v>357.08</v>
      </c>
      <c r="CH6" s="35">
        <f t="shared" si="9"/>
        <v>300.52</v>
      </c>
      <c r="CI6" s="35">
        <f t="shared" si="9"/>
        <v>296.14</v>
      </c>
      <c r="CJ6" s="35">
        <f t="shared" si="9"/>
        <v>283.17</v>
      </c>
      <c r="CK6" s="35">
        <f t="shared" si="9"/>
        <v>263.76</v>
      </c>
      <c r="CL6" s="34" t="str">
        <f>IF(CL7="","",IF(CL7="-","【-】","【"&amp;SUBSTITUTE(TEXT(CL7,"#,##0.00"),"-","△")&amp;"】"))</f>
        <v>【255.52】</v>
      </c>
      <c r="CM6" s="35">
        <f>IF(CM7="",NA(),CM7)</f>
        <v>79.37</v>
      </c>
      <c r="CN6" s="35">
        <f t="shared" ref="CN6:CV6" si="10">IF(CN7="",NA(),CN7)</f>
        <v>80.42</v>
      </c>
      <c r="CO6" s="35">
        <f t="shared" si="10"/>
        <v>82.54</v>
      </c>
      <c r="CP6" s="35">
        <f t="shared" si="10"/>
        <v>81.48</v>
      </c>
      <c r="CQ6" s="35">
        <f t="shared" si="10"/>
        <v>80.42</v>
      </c>
      <c r="CR6" s="35">
        <f t="shared" si="10"/>
        <v>45.95</v>
      </c>
      <c r="CS6" s="35">
        <f t="shared" si="10"/>
        <v>53.24</v>
      </c>
      <c r="CT6" s="35">
        <f t="shared" si="10"/>
        <v>52.31</v>
      </c>
      <c r="CU6" s="35">
        <f t="shared" si="10"/>
        <v>60.65</v>
      </c>
      <c r="CV6" s="35">
        <f t="shared" si="10"/>
        <v>51.75</v>
      </c>
      <c r="CW6" s="34" t="str">
        <f>IF(CW7="","",IF(CW7="-","【-】","【"&amp;SUBSTITUTE(TEXT(CW7,"#,##0.00"),"-","△")&amp;"】"))</f>
        <v>【52.49】</v>
      </c>
      <c r="CX6" s="35">
        <f>IF(CX7="",NA(),CX7)</f>
        <v>84.95</v>
      </c>
      <c r="CY6" s="35">
        <f t="shared" ref="CY6:DG6" si="11">IF(CY7="",NA(),CY7)</f>
        <v>86.67</v>
      </c>
      <c r="CZ6" s="35">
        <f t="shared" si="11"/>
        <v>87.18</v>
      </c>
      <c r="DA6" s="35">
        <f t="shared" si="11"/>
        <v>88.75</v>
      </c>
      <c r="DB6" s="35">
        <f t="shared" si="11"/>
        <v>88.76</v>
      </c>
      <c r="DC6" s="35">
        <f t="shared" si="11"/>
        <v>71.97</v>
      </c>
      <c r="DD6" s="35">
        <f t="shared" si="11"/>
        <v>84.07</v>
      </c>
      <c r="DE6" s="35">
        <f t="shared" si="11"/>
        <v>84.32</v>
      </c>
      <c r="DF6" s="35">
        <f t="shared" si="11"/>
        <v>84.58</v>
      </c>
      <c r="DG6" s="35">
        <f t="shared" si="11"/>
        <v>84.84</v>
      </c>
      <c r="DH6" s="34" t="str">
        <f>IF(DH7="","",IF(DH7="-","【-】","【"&amp;SUBSTITUTE(TEXT(DH7,"#,##0.00"),"-","△")&amp;"】"))</f>
        <v>【85.49】</v>
      </c>
      <c r="DI6" s="35">
        <f>IF(DI7="",NA(),DI7)</f>
        <v>38.67</v>
      </c>
      <c r="DJ6" s="35">
        <f t="shared" ref="DJ6:DR6" si="12">IF(DJ7="",NA(),DJ7)</f>
        <v>40.82</v>
      </c>
      <c r="DK6" s="35">
        <f t="shared" si="12"/>
        <v>42.95</v>
      </c>
      <c r="DL6" s="35">
        <f t="shared" si="12"/>
        <v>45.05</v>
      </c>
      <c r="DM6" s="35">
        <f t="shared" si="12"/>
        <v>47.14</v>
      </c>
      <c r="DN6" s="35">
        <f t="shared" si="12"/>
        <v>10.77</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4">
        <f t="shared" si="13"/>
        <v>0</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0.04</v>
      </c>
      <c r="EK6" s="35">
        <f t="shared" si="14"/>
        <v>0.02</v>
      </c>
      <c r="EL6" s="35">
        <f t="shared" si="14"/>
        <v>0.01</v>
      </c>
      <c r="EM6" s="35">
        <f t="shared" si="14"/>
        <v>2.0499999999999998</v>
      </c>
      <c r="EN6" s="35">
        <f t="shared" si="14"/>
        <v>0.01</v>
      </c>
      <c r="EO6" s="34" t="str">
        <f>IF(EO7="","",IF(EO7="-","【-】","【"&amp;SUBSTITUTE(TEXT(EO7,"#,##0.00"),"-","△")&amp;"】"))</f>
        <v>【0.11】</v>
      </c>
    </row>
    <row r="7" spans="1:148" s="36" customFormat="1">
      <c r="A7" s="28"/>
      <c r="B7" s="37">
        <v>2017</v>
      </c>
      <c r="C7" s="37">
        <v>402141</v>
      </c>
      <c r="D7" s="37">
        <v>46</v>
      </c>
      <c r="E7" s="37">
        <v>17</v>
      </c>
      <c r="F7" s="37">
        <v>5</v>
      </c>
      <c r="G7" s="37">
        <v>0</v>
      </c>
      <c r="H7" s="37" t="s">
        <v>108</v>
      </c>
      <c r="I7" s="37" t="s">
        <v>109</v>
      </c>
      <c r="J7" s="37" t="s">
        <v>110</v>
      </c>
      <c r="K7" s="37" t="s">
        <v>111</v>
      </c>
      <c r="L7" s="37" t="s">
        <v>112</v>
      </c>
      <c r="M7" s="37" t="s">
        <v>113</v>
      </c>
      <c r="N7" s="38" t="s">
        <v>114</v>
      </c>
      <c r="O7" s="38">
        <v>73.47</v>
      </c>
      <c r="P7" s="38">
        <v>2.0699999999999998</v>
      </c>
      <c r="Q7" s="38">
        <v>69.040000000000006</v>
      </c>
      <c r="R7" s="38">
        <v>3240</v>
      </c>
      <c r="S7" s="38">
        <v>26040</v>
      </c>
      <c r="T7" s="38">
        <v>111.1</v>
      </c>
      <c r="U7" s="38">
        <v>234.38</v>
      </c>
      <c r="V7" s="38">
        <v>534</v>
      </c>
      <c r="W7" s="38">
        <v>0.2</v>
      </c>
      <c r="X7" s="38">
        <v>2670</v>
      </c>
      <c r="Y7" s="38">
        <v>79.349999999999994</v>
      </c>
      <c r="Z7" s="38">
        <v>80.099999999999994</v>
      </c>
      <c r="AA7" s="38">
        <v>81.38</v>
      </c>
      <c r="AB7" s="38">
        <v>80.099999999999994</v>
      </c>
      <c r="AC7" s="38">
        <v>68.569999999999993</v>
      </c>
      <c r="AD7" s="38">
        <v>92.63</v>
      </c>
      <c r="AE7" s="38">
        <v>97.53</v>
      </c>
      <c r="AF7" s="38">
        <v>99.64</v>
      </c>
      <c r="AG7" s="38">
        <v>99.66</v>
      </c>
      <c r="AH7" s="38">
        <v>100.95</v>
      </c>
      <c r="AI7" s="38">
        <v>100.96</v>
      </c>
      <c r="AJ7" s="38">
        <v>1141.47</v>
      </c>
      <c r="AK7" s="38">
        <v>1151.51</v>
      </c>
      <c r="AL7" s="38">
        <v>1217.07</v>
      </c>
      <c r="AM7" s="38">
        <v>1329.63</v>
      </c>
      <c r="AN7" s="38">
        <v>1514.4</v>
      </c>
      <c r="AO7" s="38">
        <v>680.39</v>
      </c>
      <c r="AP7" s="38">
        <v>223.09</v>
      </c>
      <c r="AQ7" s="38">
        <v>214.61</v>
      </c>
      <c r="AR7" s="38">
        <v>225.39</v>
      </c>
      <c r="AS7" s="38">
        <v>224.04</v>
      </c>
      <c r="AT7" s="38">
        <v>198.51</v>
      </c>
      <c r="AU7" s="38">
        <v>1565.42</v>
      </c>
      <c r="AV7" s="38">
        <v>186.51</v>
      </c>
      <c r="AW7" s="38">
        <v>194.63</v>
      </c>
      <c r="AX7" s="38">
        <v>196.09</v>
      </c>
      <c r="AY7" s="38">
        <v>167.68</v>
      </c>
      <c r="AZ7" s="38">
        <v>268.19</v>
      </c>
      <c r="BA7" s="38">
        <v>33.03</v>
      </c>
      <c r="BB7" s="38">
        <v>29.45</v>
      </c>
      <c r="BC7" s="38">
        <v>31.84</v>
      </c>
      <c r="BD7" s="38">
        <v>29.91</v>
      </c>
      <c r="BE7" s="38">
        <v>32.86</v>
      </c>
      <c r="BF7" s="38">
        <v>1777.21</v>
      </c>
      <c r="BG7" s="38">
        <v>1485.95</v>
      </c>
      <c r="BH7" s="38">
        <v>1336.57</v>
      </c>
      <c r="BI7" s="38">
        <v>586.04</v>
      </c>
      <c r="BJ7" s="38">
        <v>223.11</v>
      </c>
      <c r="BK7" s="38">
        <v>1117.1099999999999</v>
      </c>
      <c r="BL7" s="38">
        <v>1044.8</v>
      </c>
      <c r="BM7" s="38">
        <v>1081.8</v>
      </c>
      <c r="BN7" s="38">
        <v>974.93</v>
      </c>
      <c r="BO7" s="38">
        <v>855.8</v>
      </c>
      <c r="BP7" s="38">
        <v>814.89</v>
      </c>
      <c r="BQ7" s="38">
        <v>30.8</v>
      </c>
      <c r="BR7" s="38">
        <v>34.78</v>
      </c>
      <c r="BS7" s="38">
        <v>38.020000000000003</v>
      </c>
      <c r="BT7" s="38">
        <v>51.62</v>
      </c>
      <c r="BU7" s="38">
        <v>89.02</v>
      </c>
      <c r="BV7" s="38">
        <v>41.04</v>
      </c>
      <c r="BW7" s="38">
        <v>50.82</v>
      </c>
      <c r="BX7" s="38">
        <v>52.19</v>
      </c>
      <c r="BY7" s="38">
        <v>55.32</v>
      </c>
      <c r="BZ7" s="38">
        <v>59.8</v>
      </c>
      <c r="CA7" s="38">
        <v>60.64</v>
      </c>
      <c r="CB7" s="38">
        <v>539.24</v>
      </c>
      <c r="CC7" s="38">
        <v>477.01</v>
      </c>
      <c r="CD7" s="38">
        <v>438.1</v>
      </c>
      <c r="CE7" s="38">
        <v>322.18</v>
      </c>
      <c r="CF7" s="38">
        <v>187.28</v>
      </c>
      <c r="CG7" s="38">
        <v>357.08</v>
      </c>
      <c r="CH7" s="38">
        <v>300.52</v>
      </c>
      <c r="CI7" s="38">
        <v>296.14</v>
      </c>
      <c r="CJ7" s="38">
        <v>283.17</v>
      </c>
      <c r="CK7" s="38">
        <v>263.76</v>
      </c>
      <c r="CL7" s="38">
        <v>255.52</v>
      </c>
      <c r="CM7" s="38">
        <v>79.37</v>
      </c>
      <c r="CN7" s="38">
        <v>80.42</v>
      </c>
      <c r="CO7" s="38">
        <v>82.54</v>
      </c>
      <c r="CP7" s="38">
        <v>81.48</v>
      </c>
      <c r="CQ7" s="38">
        <v>80.42</v>
      </c>
      <c r="CR7" s="38">
        <v>45.95</v>
      </c>
      <c r="CS7" s="38">
        <v>53.24</v>
      </c>
      <c r="CT7" s="38">
        <v>52.31</v>
      </c>
      <c r="CU7" s="38">
        <v>60.65</v>
      </c>
      <c r="CV7" s="38">
        <v>51.75</v>
      </c>
      <c r="CW7" s="38">
        <v>52.49</v>
      </c>
      <c r="CX7" s="38">
        <v>84.95</v>
      </c>
      <c r="CY7" s="38">
        <v>86.67</v>
      </c>
      <c r="CZ7" s="38">
        <v>87.18</v>
      </c>
      <c r="DA7" s="38">
        <v>88.75</v>
      </c>
      <c r="DB7" s="38">
        <v>88.76</v>
      </c>
      <c r="DC7" s="38">
        <v>71.97</v>
      </c>
      <c r="DD7" s="38">
        <v>84.07</v>
      </c>
      <c r="DE7" s="38">
        <v>84.32</v>
      </c>
      <c r="DF7" s="38">
        <v>84.58</v>
      </c>
      <c r="DG7" s="38">
        <v>84.84</v>
      </c>
      <c r="DH7" s="38">
        <v>85.49</v>
      </c>
      <c r="DI7" s="38">
        <v>38.67</v>
      </c>
      <c r="DJ7" s="38">
        <v>40.82</v>
      </c>
      <c r="DK7" s="38">
        <v>42.95</v>
      </c>
      <c r="DL7" s="38">
        <v>45.05</v>
      </c>
      <c r="DM7" s="38">
        <v>47.14</v>
      </c>
      <c r="DN7" s="38">
        <v>10.77</v>
      </c>
      <c r="DO7" s="38">
        <v>20.68</v>
      </c>
      <c r="DP7" s="38">
        <v>22.41</v>
      </c>
      <c r="DQ7" s="38">
        <v>22.9</v>
      </c>
      <c r="DR7" s="38">
        <v>24.87</v>
      </c>
      <c r="DS7" s="38">
        <v>24.07</v>
      </c>
      <c r="DT7" s="38">
        <v>0</v>
      </c>
      <c r="DU7" s="38">
        <v>0</v>
      </c>
      <c r="DV7" s="38">
        <v>0</v>
      </c>
      <c r="DW7" s="38">
        <v>0</v>
      </c>
      <c r="DX7" s="38">
        <v>0</v>
      </c>
      <c r="DY7" s="38">
        <v>0</v>
      </c>
      <c r="DZ7" s="38">
        <v>0.08</v>
      </c>
      <c r="EA7" s="38">
        <v>0</v>
      </c>
      <c r="EB7" s="38">
        <v>0</v>
      </c>
      <c r="EC7" s="38">
        <v>0</v>
      </c>
      <c r="ED7" s="38">
        <v>0</v>
      </c>
      <c r="EE7" s="38">
        <v>0</v>
      </c>
      <c r="EF7" s="38">
        <v>0</v>
      </c>
      <c r="EG7" s="38">
        <v>0</v>
      </c>
      <c r="EH7" s="38">
        <v>0</v>
      </c>
      <c r="EI7" s="38">
        <v>0</v>
      </c>
      <c r="EJ7" s="38">
        <v>0.04</v>
      </c>
      <c r="EK7" s="38">
        <v>0.02</v>
      </c>
      <c r="EL7" s="38">
        <v>0.01</v>
      </c>
      <c r="EM7" s="38">
        <v>2.0499999999999998</v>
      </c>
      <c r="EN7" s="38">
        <v>0.01</v>
      </c>
      <c r="EO7" s="38">
        <v>0.11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佳子</cp:lastModifiedBy>
  <cp:lastPrinted>2019-01-23T23:41:48Z</cp:lastPrinted>
  <dcterms:created xsi:type="dcterms:W3CDTF">2018-12-03T08:56:05Z</dcterms:created>
  <dcterms:modified xsi:type="dcterms:W3CDTF">2019-01-23T23:41:50Z</dcterms:modified>
  <cp:category/>
</cp:coreProperties>
</file>