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7PYw2dn0JWNmCQSDDZl1IHzlfGp7Zd9noMFnhkMHnTs20jKjD+O0f4lKl9rzB28gkyBg5Xp3AAhB0A3ugXwIDw==" workbookSaltValue="7UOzKYM4EwI0AjjoihVquw==" workbookSpinCount="100000" lockStructure="1"/>
  <bookViews>
    <workbookView xWindow="0" yWindow="0" windowWidth="15360" windowHeight="76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P10" i="4"/>
  <c r="I10" i="4"/>
  <c r="AT8" i="4"/>
  <c r="AL8" i="4"/>
  <c r="P8" i="4"/>
  <c r="I8"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<sst xmlns="http://schemas.openxmlformats.org/spreadsheetml/2006/main" count="235" uniqueCount="122">
  <si>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</si>
  <si>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</si>
  <si>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</si>
  <si>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</si>
  <si>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</si>
  <si>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</si>
  <si>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</si>
  <si>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</si>
  <si>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</si>
  <si>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</si>
  <si>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</si>
  <si>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</si>
  <si>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</si>
  <si>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</si>
  <si>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</si>
  <si>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</si>
  <si>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</si>
  <si>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</si>
  <si>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</si>
  <si>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</si>
  <si>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</si>
  <si>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</si>
  <si>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</si>
  <si>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</si>
  <si>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</si>
  <si>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</si>
  <si>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</si>
  <si>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</si>
  <si>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</si>
  <si>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</si>
  <si>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</si>
  <si>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</si>
  <si>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</si>
  <si>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</si>
  <si>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</si>
  <si>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</si>
  <si>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</si>
  <si>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</si>
  <si>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</si>
  <si>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</si>
  <si>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</si>
  <si>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</si>
  <si>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</si>
  <si>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</si>
  <si>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</si>
  <si>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</si>
  <si>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</si>
  <si>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</si>
  <si>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</si>
  <si>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</si>
  <si>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</si>
  <si>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</si>
  <si>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</si>
  <si>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</si>
  <si>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</si>
  <si>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</si>
  <si>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</si>
  <si>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</si>
  <si>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</si>
  <si>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</si>
  <si>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</si>
  <si>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</si>
  <si>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</si>
  <si>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</si>
  <si>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</si>
  <si>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</si>
  <si>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</si>
  <si>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</si>
  <si>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</si>
  <si>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</si>
  <si>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</si>
  <si>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</si>
  <si>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</si>
  <si>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</si>
  <si>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</si>
  <si>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</si>
  <si>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</si>
  <si>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</si>
  <si>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</si>
  <si>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</si>
  <si>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</si>
  <si>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</si>
  <si>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</si>
  <si>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</si>
  <si>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</si>
  <si>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</si>
  <si>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</si>
  <si>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</si>
  <si>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</si>
  <si>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</si>
  <si>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</si>
  <si>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</si>
  <si>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</si>
  <si>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</si>
  <si>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</si>
  <si>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</si>
  <si>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</si>
  <si>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</si>
  <si>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</si>
  <si>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</si>
  <si>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</si>
  <si>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</si>
  <si>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</si>
  <si>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</si>
  <si>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</si>
  <si>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</si>
  <si>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</si>
  <si>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</si>
  <si>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</si>
  <si>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</si>
  <si>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</si>
  <si>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</si>
  <si>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</si>
  <si>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</si>
  <si>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</si>
  <si>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</si>
  <si>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</si>
  <si>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</si>
  <si>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</si>
  <si>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平成9年に供用開始をし、汚水管渠については老朽化率0％となっているが終末処理場では設備の老朽化が急速に進んでいる。
今後はストックマネジメント計画を策定し施設の改築更新を行なっていく必要がある。</t>
    <rPh sb="0" eb="2">
      <t>ヘイセイ</t>
    </rPh>
    <rPh sb="3" eb="4">
      <t>ネン</t>
    </rPh>
    <rPh sb="5" eb="7">
      <t>キョウヨウ</t>
    </rPh>
    <rPh sb="7" eb="9">
      <t>カイシ</t>
    </rPh>
    <rPh sb="12" eb="14">
      <t>オスイ</t>
    </rPh>
    <rPh sb="14" eb="15">
      <t>カン</t>
    </rPh>
    <rPh sb="15" eb="16">
      <t>キョ</t>
    </rPh>
    <rPh sb="21" eb="24">
      <t>ロウキュウカ</t>
    </rPh>
    <rPh sb="24" eb="25">
      <t>リツ</t>
    </rPh>
    <rPh sb="34" eb="36">
      <t>シュウマツ</t>
    </rPh>
    <rPh sb="36" eb="38">
      <t>ショリ</t>
    </rPh>
    <rPh sb="38" eb="39">
      <t>ジョウ</t>
    </rPh>
    <rPh sb="41" eb="43">
      <t>セツビ</t>
    </rPh>
    <rPh sb="44" eb="47">
      <t>ロウキュウカ</t>
    </rPh>
    <rPh sb="48" eb="50">
      <t>キュウソク</t>
    </rPh>
    <rPh sb="51" eb="52">
      <t>スス</t>
    </rPh>
    <rPh sb="58" eb="60">
      <t>コンゴ</t>
    </rPh>
    <rPh sb="71" eb="73">
      <t>ケイカク</t>
    </rPh>
    <rPh sb="74" eb="76">
      <t>サクテイ</t>
    </rPh>
    <rPh sb="85" eb="86">
      <t>オコ</t>
    </rPh>
    <rPh sb="91" eb="93">
      <t>ヒツヨウ</t>
    </rPh>
    <phoneticPr fontId="17"/>
  </si>
  <si>
    <t>①経営収支比率は100％を下回っており赤字が続いている状況となっている。⑤経費回収率は100.58％であり⑥汚水処理原価も類似団体より高くなっているが②累積欠損金比率は高いほど経営が悪化していることとなるが、類似団体を大きく上回っており経営改善の取組が必要と考えられる。
⑧水洗化率は少しづつではあるが増加傾向にある。
平成30年度より公共下水道と農業集落排水施設を統合することにより維持管理費等の削減を図っている。また、工業地域の面整備を行なっており企業の下水道接続による使用料収入の増を見込んでいる。
今後は下水道接続の促進を図りながら経費削減に努めていく必要がある。</t>
    <rPh sb="37" eb="39">
      <t>ケイヒ</t>
    </rPh>
    <rPh sb="39" eb="41">
      <t>カイシュウ</t>
    </rPh>
    <rPh sb="41" eb="42">
      <t>リツ</t>
    </rPh>
    <rPh sb="54" eb="56">
      <t>オスイ</t>
    </rPh>
    <rPh sb="56" eb="58">
      <t>ショリ</t>
    </rPh>
    <rPh sb="58" eb="60">
      <t>ゲンカ</t>
    </rPh>
    <rPh sb="61" eb="63">
      <t>ルイジ</t>
    </rPh>
    <rPh sb="63" eb="65">
      <t>ダンタイ</t>
    </rPh>
    <rPh sb="67" eb="68">
      <t>タカ</t>
    </rPh>
    <rPh sb="160" eb="162">
      <t>ヘイセイ</t>
    </rPh>
    <rPh sb="164" eb="166">
      <t>ネンド</t>
    </rPh>
    <rPh sb="168" eb="170">
      <t>コウキョウ</t>
    </rPh>
    <rPh sb="170" eb="173">
      <t>ゲスイドウ</t>
    </rPh>
    <rPh sb="174" eb="176">
      <t>ノウギョウ</t>
    </rPh>
    <rPh sb="176" eb="178">
      <t>シュウラク</t>
    </rPh>
    <rPh sb="178" eb="180">
      <t>ハイスイ</t>
    </rPh>
    <rPh sb="180" eb="182">
      <t>シセツ</t>
    </rPh>
    <rPh sb="192" eb="194">
      <t>イジ</t>
    </rPh>
    <rPh sb="194" eb="197">
      <t>カンリヒ</t>
    </rPh>
    <rPh sb="197" eb="198">
      <t>トウ</t>
    </rPh>
    <rPh sb="199" eb="201">
      <t>サクゲン</t>
    </rPh>
    <rPh sb="202" eb="203">
      <t>ハカ</t>
    </rPh>
    <rPh sb="253" eb="255">
      <t>コンゴ</t>
    </rPh>
    <rPh sb="256" eb="259">
      <t>ゲスイドウ</t>
    </rPh>
    <rPh sb="259" eb="261">
      <t>セツゾク</t>
    </rPh>
    <rPh sb="262" eb="264">
      <t>ソクシン</t>
    </rPh>
    <rPh sb="265" eb="266">
      <t>ハカ</t>
    </rPh>
    <rPh sb="270" eb="272">
      <t>ケイヒ</t>
    </rPh>
    <rPh sb="272" eb="274">
      <t>サクゲン</t>
    </rPh>
    <rPh sb="275" eb="276">
      <t>ツト</t>
    </rPh>
    <rPh sb="280" eb="282">
      <t>ヒツヨウ</t>
    </rPh>
    <phoneticPr fontId="17"/>
  </si>
  <si>
    <t xml:space="preserve">今後、施設の改築更新を進めていかなければならず、ますます下水道事業経営を取り巻く状況は厳しくなると思われる。
公共下水道と農業集落排水施設を統合することにより効率的な汚水処理をし維持管理費削減を図っている。また、下水道接続を推進し使用料収入増を図るとともに効率的な設備更新の検討を行ない経営の改善を行なうこととしたい。
</t>
    <rPh sb="0" eb="2">
      <t>コンゴ</t>
    </rPh>
    <rPh sb="3" eb="5">
      <t>シセツ</t>
    </rPh>
    <rPh sb="6" eb="8">
      <t>カイチク</t>
    </rPh>
    <rPh sb="8" eb="10">
      <t>コウシン</t>
    </rPh>
    <rPh sb="11" eb="12">
      <t>スス</t>
    </rPh>
    <rPh sb="28" eb="31">
      <t>ゲスイドウ</t>
    </rPh>
    <rPh sb="31" eb="33">
      <t>ジギョウ</t>
    </rPh>
    <rPh sb="33" eb="35">
      <t>ケイエイ</t>
    </rPh>
    <rPh sb="36" eb="37">
      <t>ト</t>
    </rPh>
    <rPh sb="38" eb="39">
      <t>マ</t>
    </rPh>
    <rPh sb="40" eb="42">
      <t>ジョウキョウ</t>
    </rPh>
    <rPh sb="43" eb="44">
      <t>キビ</t>
    </rPh>
    <rPh sb="49" eb="50">
      <t>オモ</t>
    </rPh>
    <rPh sb="55" eb="57">
      <t>コウキョウ</t>
    </rPh>
    <rPh sb="57" eb="60">
      <t>ゲスイドウ</t>
    </rPh>
    <rPh sb="61" eb="63">
      <t>ノウギョウ</t>
    </rPh>
    <rPh sb="63" eb="65">
      <t>シュウラク</t>
    </rPh>
    <rPh sb="65" eb="67">
      <t>ハイスイ</t>
    </rPh>
    <rPh sb="67" eb="69">
      <t>シセツ</t>
    </rPh>
    <rPh sb="70" eb="72">
      <t>トウゴウ</t>
    </rPh>
    <rPh sb="79" eb="82">
      <t>コウリツテキ</t>
    </rPh>
    <rPh sb="83" eb="85">
      <t>オスイ</t>
    </rPh>
    <rPh sb="85" eb="87">
      <t>ショリ</t>
    </rPh>
    <rPh sb="89" eb="91">
      <t>イジ</t>
    </rPh>
    <rPh sb="91" eb="94">
      <t>カンリヒ</t>
    </rPh>
    <rPh sb="94" eb="96">
      <t>サクゲン</t>
    </rPh>
    <rPh sb="97" eb="98">
      <t>ハカ</t>
    </rPh>
    <rPh sb="106" eb="109">
      <t>ゲスイドウ</t>
    </rPh>
    <rPh sb="109" eb="110">
      <t>セツ</t>
    </rPh>
    <rPh sb="110" eb="111">
      <t>ゾク</t>
    </rPh>
    <rPh sb="112" eb="114">
      <t>スイシン</t>
    </rPh>
    <rPh sb="115" eb="118">
      <t>シヨウリョウ</t>
    </rPh>
    <rPh sb="118" eb="121">
      <t>シュウニュウゾウ</t>
    </rPh>
    <rPh sb="122" eb="123">
      <t>ハカ</t>
    </rPh>
    <rPh sb="128" eb="131">
      <t>コウリツテキ</t>
    </rPh>
    <rPh sb="132" eb="134">
      <t>セツビ</t>
    </rPh>
    <rPh sb="134" eb="136">
      <t>コウシン</t>
    </rPh>
    <rPh sb="137" eb="139">
      <t>ケントウ</t>
    </rPh>
    <rPh sb="140" eb="141">
      <t>オコ</t>
    </rPh>
    <rPh sb="143" eb="145">
      <t>ケイエイ</t>
    </rPh>
    <rPh sb="146" eb="148">
      <t>カイゼン</t>
    </rPh>
    <rPh sb="149" eb="150">
      <t>オコ</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</si>
</sst>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0.11</c:v>
                </c:pt>
                <c:pt idx="4" formatCode="#,##0.00;&quot;△&quot;#,##0.00;&quot;-&quot;">
                  <c:v>0.08</c:v>
                </c:pt>
              </c:numCache>
            </c:numRef>
          </c:val>
          <c:extLst xmlns:c16r2="http://schemas.microsoft.com/office/drawing/2015/06/chart">
            <c:ext xmlns:c16="http://schemas.microsoft.com/office/drawing/2014/chart" uri="{C3380CC4-5D6E-409C-BE32-E72D297353CC}">
              <c16:uniqueId val="{00000000-D04C-401D-A220-61C34F0D317B}"/>
            </c:ext>
          </c:extLst>
        </c:ser>
        <c:dLbls>
          <c:showLegendKey val="0"/>
          <c:showVal val="0"/>
          <c:showCatName val="0"/>
          <c:showSerName val="0"/>
          <c:showPercent val="0"/>
          <c:showBubbleSize val="0"/>
        </c:dLbls>
        <c:gapWidth val="150"/>
        <c:axId val="90270336"/>
        <c:axId val="902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D04C-401D-A220-61C34F0D317B}"/>
            </c:ext>
          </c:extLst>
        </c:ser>
        <c:dLbls>
          <c:showLegendKey val="0"/>
          <c:showVal val="0"/>
          <c:showCatName val="0"/>
          <c:showSerName val="0"/>
          <c:showPercent val="0"/>
          <c:showBubbleSize val="0"/>
        </c:dLbls>
        <c:marker val="1"/>
        <c:smooth val="0"/>
        <c:axId val="90270336"/>
        <c:axId val="90280704"/>
      </c:lineChart>
      <c:dateAx>
        <c:axId val="90270336"/>
        <c:scaling>
          <c:orientation val="minMax"/>
        </c:scaling>
        <c:delete val="1"/>
        <c:axPos val="b"/>
        <c:numFmt formatCode="ge" sourceLinked="1"/>
        <c:majorTickMark val="none"/>
        <c:minorTickMark val="none"/>
        <c:tickLblPos val="none"/>
        <c:crossAx val="90280704"/>
        <c:crosses val="autoZero"/>
        <c:auto val="1"/>
        <c:lblOffset val="100"/>
        <c:baseTimeUnit val="years"/>
      </c:dateAx>
      <c:valAx>
        <c:axId val="902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61.32</c:v>
                </c:pt>
                <c:pt idx="1">
                  <c:v>43.51</c:v>
                </c:pt>
                <c:pt idx="2">
                  <c:v>43.31</c:v>
                </c:pt>
                <c:pt idx="3">
                  <c:v>45.41</c:v>
                </c:pt>
                <c:pt idx="4">
                  <c:v>46.22</c:v>
                </c:pt>
              </c:numCache>
            </c:numRef>
          </c:val>
          <c:extLst xmlns:c16r2="http://schemas.microsoft.com/office/drawing/2015/06/chart">
            <c:ext xmlns:c16="http://schemas.microsoft.com/office/drawing/2014/chart" uri="{C3380CC4-5D6E-409C-BE32-E72D297353CC}">
              <c16:uniqueId val="{00000000-E693-4098-BEED-185CA9CE3428}"/>
            </c:ext>
          </c:extLst>
        </c:ser>
        <c:dLbls>
          <c:showLegendKey val="0"/>
          <c:showVal val="0"/>
          <c:showCatName val="0"/>
          <c:showSerName val="0"/>
          <c:showPercent val="0"/>
          <c:showBubbleSize val="0"/>
        </c:dLbls>
        <c:gapWidth val="150"/>
        <c:axId val="99125504"/>
        <c:axId val="991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E693-4098-BEED-185CA9CE3428}"/>
            </c:ext>
          </c:extLst>
        </c:ser>
        <c:dLbls>
          <c:showLegendKey val="0"/>
          <c:showVal val="0"/>
          <c:showCatName val="0"/>
          <c:showSerName val="0"/>
          <c:showPercent val="0"/>
          <c:showBubbleSize val="0"/>
        </c:dLbls>
        <c:marker val="1"/>
        <c:smooth val="0"/>
        <c:axId val="99125504"/>
        <c:axId val="99131776"/>
      </c:lineChart>
      <c:dateAx>
        <c:axId val="99125504"/>
        <c:scaling>
          <c:orientation val="minMax"/>
        </c:scaling>
        <c:delete val="1"/>
        <c:axPos val="b"/>
        <c:numFmt formatCode="ge" sourceLinked="1"/>
        <c:majorTickMark val="none"/>
        <c:minorTickMark val="none"/>
        <c:tickLblPos val="none"/>
        <c:crossAx val="99131776"/>
        <c:crosses val="autoZero"/>
        <c:auto val="1"/>
        <c:lblOffset val="100"/>
        <c:baseTimeUnit val="years"/>
      </c:dateAx>
      <c:valAx>
        <c:axId val="99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72.27</c:v>
                </c:pt>
                <c:pt idx="1">
                  <c:v>73.73</c:v>
                </c:pt>
                <c:pt idx="2">
                  <c:v>75.5</c:v>
                </c:pt>
                <c:pt idx="3">
                  <c:v>76.45</c:v>
                </c:pt>
                <c:pt idx="4">
                  <c:v>76.91</c:v>
                </c:pt>
              </c:numCache>
            </c:numRef>
          </c:val>
          <c:extLst xmlns:c16r2="http://schemas.microsoft.com/office/drawing/2015/06/chart">
            <c:ext xmlns:c16="http://schemas.microsoft.com/office/drawing/2014/chart" uri="{C3380CC4-5D6E-409C-BE32-E72D297353CC}">
              <c16:uniqueId val="{00000000-4EEF-46E2-929A-9AF5490ED443}"/>
            </c:ext>
          </c:extLst>
        </c:ser>
        <c:dLbls>
          <c:showLegendKey val="0"/>
          <c:showVal val="0"/>
          <c:showCatName val="0"/>
          <c:showSerName val="0"/>
          <c:showPercent val="0"/>
          <c:showBubbleSize val="0"/>
        </c:dLbls>
        <c:gapWidth val="150"/>
        <c:axId val="99244672"/>
        <c:axId val="992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4EEF-46E2-929A-9AF5490ED443}"/>
            </c:ext>
          </c:extLst>
        </c:ser>
        <c:dLbls>
          <c:showLegendKey val="0"/>
          <c:showVal val="0"/>
          <c:showCatName val="0"/>
          <c:showSerName val="0"/>
          <c:showPercent val="0"/>
          <c:showBubbleSize val="0"/>
        </c:dLbls>
        <c:marker val="1"/>
        <c:smooth val="0"/>
        <c:axId val="99244672"/>
        <c:axId val="99246848"/>
      </c:lineChart>
      <c:dateAx>
        <c:axId val="99244672"/>
        <c:scaling>
          <c:orientation val="minMax"/>
        </c:scaling>
        <c:delete val="1"/>
        <c:axPos val="b"/>
        <c:numFmt formatCode="ge" sourceLinked="1"/>
        <c:majorTickMark val="none"/>
        <c:minorTickMark val="none"/>
        <c:tickLblPos val="none"/>
        <c:crossAx val="99246848"/>
        <c:crosses val="autoZero"/>
        <c:auto val="1"/>
        <c:lblOffset val="100"/>
        <c:baseTimeUnit val="years"/>
      </c:dateAx>
      <c:valAx>
        <c:axId val="992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85.9</c:v>
                </c:pt>
                <c:pt idx="1">
                  <c:v>93.09</c:v>
                </c:pt>
                <c:pt idx="2">
                  <c:v>89.8</c:v>
                </c:pt>
                <c:pt idx="3">
                  <c:v>90.89</c:v>
                </c:pt>
                <c:pt idx="4">
                  <c:v>92.94</c:v>
                </c:pt>
              </c:numCache>
            </c:numRef>
          </c:val>
          <c:extLst xmlns:c16r2="http://schemas.microsoft.com/office/drawing/2015/06/chart">
            <c:ext xmlns:c16="http://schemas.microsoft.com/office/drawing/2014/chart" uri="{C3380CC4-5D6E-409C-BE32-E72D297353CC}">
              <c16:uniqueId val="{00000000-E03F-4AD6-A137-8C23FB9E496C}"/>
            </c:ext>
          </c:extLst>
        </c:ser>
        <c:dLbls>
          <c:showLegendKey val="0"/>
          <c:showVal val="0"/>
          <c:showCatName val="0"/>
          <c:showSerName val="0"/>
          <c:showPercent val="0"/>
          <c:showBubbleSize val="0"/>
        </c:dLbls>
        <c:gapWidth val="150"/>
        <c:axId val="89918464"/>
        <c:axId val="899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xmlns:c16r2="http://schemas.microsoft.com/office/drawing/2015/06/chart">
            <c:ext xmlns:c16="http://schemas.microsoft.com/office/drawing/2014/chart" uri="{C3380CC4-5D6E-409C-BE32-E72D297353CC}">
              <c16:uniqueId val="{00000001-E03F-4AD6-A137-8C23FB9E496C}"/>
            </c:ext>
          </c:extLst>
        </c:ser>
        <c:dLbls>
          <c:showLegendKey val="0"/>
          <c:showVal val="0"/>
          <c:showCatName val="0"/>
          <c:showSerName val="0"/>
          <c:showPercent val="0"/>
          <c:showBubbleSize val="0"/>
        </c:dLbls>
        <c:marker val="1"/>
        <c:smooth val="0"/>
        <c:axId val="89918464"/>
        <c:axId val="89924736"/>
      </c:lineChart>
      <c:dateAx>
        <c:axId val="89918464"/>
        <c:scaling>
          <c:orientation val="minMax"/>
        </c:scaling>
        <c:delete val="1"/>
        <c:axPos val="b"/>
        <c:numFmt formatCode="ge" sourceLinked="1"/>
        <c:majorTickMark val="none"/>
        <c:minorTickMark val="none"/>
        <c:tickLblPos val="none"/>
        <c:crossAx val="89924736"/>
        <c:crosses val="autoZero"/>
        <c:auto val="1"/>
        <c:lblOffset val="100"/>
        <c:baseTimeUnit val="years"/>
      </c:dateAx>
      <c:valAx>
        <c:axId val="899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34.950000000000003</c:v>
                </c:pt>
                <c:pt idx="1">
                  <c:v>35.53</c:v>
                </c:pt>
                <c:pt idx="2">
                  <c:v>37.450000000000003</c:v>
                </c:pt>
                <c:pt idx="3">
                  <c:v>38.92</c:v>
                </c:pt>
                <c:pt idx="4">
                  <c:v>40.39</c:v>
                </c:pt>
              </c:numCache>
            </c:numRef>
          </c:val>
          <c:extLst xmlns:c16r2="http://schemas.microsoft.com/office/drawing/2015/06/chart">
            <c:ext xmlns:c16="http://schemas.microsoft.com/office/drawing/2014/chart" uri="{C3380CC4-5D6E-409C-BE32-E72D297353CC}">
              <c16:uniqueId val="{00000000-DAD5-4C27-B232-B866217BE359}"/>
            </c:ext>
          </c:extLst>
        </c:ser>
        <c:dLbls>
          <c:showLegendKey val="0"/>
          <c:showVal val="0"/>
          <c:showCatName val="0"/>
          <c:showSerName val="0"/>
          <c:showPercent val="0"/>
          <c:showBubbleSize val="0"/>
        </c:dLbls>
        <c:gapWidth val="150"/>
        <c:axId val="83472768"/>
        <c:axId val="834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xmlns:c16r2="http://schemas.microsoft.com/office/drawing/2015/06/chart">
            <c:ext xmlns:c16="http://schemas.microsoft.com/office/drawing/2014/chart" uri="{C3380CC4-5D6E-409C-BE32-E72D297353CC}">
              <c16:uniqueId val="{00000001-DAD5-4C27-B232-B866217BE359}"/>
            </c:ext>
          </c:extLst>
        </c:ser>
        <c:dLbls>
          <c:showLegendKey val="0"/>
          <c:showVal val="0"/>
          <c:showCatName val="0"/>
          <c:showSerName val="0"/>
          <c:showPercent val="0"/>
          <c:showBubbleSize val="0"/>
        </c:dLbls>
        <c:marker val="1"/>
        <c:smooth val="0"/>
        <c:axId val="83472768"/>
        <c:axId val="83474304"/>
      </c:lineChart>
      <c:dateAx>
        <c:axId val="83472768"/>
        <c:scaling>
          <c:orientation val="minMax"/>
        </c:scaling>
        <c:delete val="1"/>
        <c:axPos val="b"/>
        <c:numFmt formatCode="ge" sourceLinked="1"/>
        <c:majorTickMark val="none"/>
        <c:minorTickMark val="none"/>
        <c:tickLblPos val="none"/>
        <c:crossAx val="83474304"/>
        <c:crosses val="autoZero"/>
        <c:auto val="1"/>
        <c:lblOffset val="100"/>
        <c:baseTimeUnit val="years"/>
      </c:dateAx>
      <c:valAx>
        <c:axId val="83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70-4968-A0F7-674174917FF0}"/>
            </c:ext>
          </c:extLst>
        </c:ser>
        <c:dLbls>
          <c:showLegendKey val="0"/>
          <c:showVal val="0"/>
          <c:showCatName val="0"/>
          <c:showSerName val="0"/>
          <c:showPercent val="0"/>
          <c:showBubbleSize val="0"/>
        </c:dLbls>
        <c:gapWidth val="150"/>
        <c:axId val="90071040"/>
        <c:axId val="900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70-4968-A0F7-674174917FF0}"/>
            </c:ext>
          </c:extLst>
        </c:ser>
        <c:dLbls>
          <c:showLegendKey val="0"/>
          <c:showVal val="0"/>
          <c:showCatName val="0"/>
          <c:showSerName val="0"/>
          <c:showPercent val="0"/>
          <c:showBubbleSize val="0"/>
        </c:dLbls>
        <c:marker val="1"/>
        <c:smooth val="0"/>
        <c:axId val="90071040"/>
        <c:axId val="90072960"/>
      </c:lineChart>
      <c:dateAx>
        <c:axId val="90071040"/>
        <c:scaling>
          <c:orientation val="minMax"/>
        </c:scaling>
        <c:delete val="1"/>
        <c:axPos val="b"/>
        <c:numFmt formatCode="ge" sourceLinked="1"/>
        <c:majorTickMark val="none"/>
        <c:minorTickMark val="none"/>
        <c:tickLblPos val="none"/>
        <c:crossAx val="90072960"/>
        <c:crosses val="autoZero"/>
        <c:auto val="1"/>
        <c:lblOffset val="100"/>
        <c:baseTimeUnit val="years"/>
      </c:dateAx>
      <c:valAx>
        <c:axId val="90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315.45999999999998</c:v>
                </c:pt>
                <c:pt idx="1">
                  <c:v>260.25</c:v>
                </c:pt>
                <c:pt idx="2">
                  <c:v>299.16000000000003</c:v>
                </c:pt>
                <c:pt idx="3">
                  <c:v>321.23</c:v>
                </c:pt>
                <c:pt idx="4">
                  <c:v>330.85</c:v>
                </c:pt>
              </c:numCache>
            </c:numRef>
          </c:val>
          <c:extLst xmlns:c16r2="http://schemas.microsoft.com/office/drawing/2015/06/chart">
            <c:ext xmlns:c16="http://schemas.microsoft.com/office/drawing/2014/chart" uri="{C3380CC4-5D6E-409C-BE32-E72D297353CC}">
              <c16:uniqueId val="{00000000-DFDA-47E0-96E1-9E93CEC17AA5}"/>
            </c:ext>
          </c:extLst>
        </c:ser>
        <c:dLbls>
          <c:showLegendKey val="0"/>
          <c:showVal val="0"/>
          <c:showCatName val="0"/>
          <c:showSerName val="0"/>
          <c:showPercent val="0"/>
          <c:showBubbleSize val="0"/>
        </c:dLbls>
        <c:gapWidth val="150"/>
        <c:axId val="99326592"/>
        <c:axId val="993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xmlns:c16r2="http://schemas.microsoft.com/office/drawing/2015/06/chart">
            <c:ext xmlns:c16="http://schemas.microsoft.com/office/drawing/2014/chart" uri="{C3380CC4-5D6E-409C-BE32-E72D297353CC}">
              <c16:uniqueId val="{00000001-DFDA-47E0-96E1-9E93CEC17AA5}"/>
            </c:ext>
          </c:extLst>
        </c:ser>
        <c:dLbls>
          <c:showLegendKey val="0"/>
          <c:showVal val="0"/>
          <c:showCatName val="0"/>
          <c:showSerName val="0"/>
          <c:showPercent val="0"/>
          <c:showBubbleSize val="0"/>
        </c:dLbls>
        <c:marker val="1"/>
        <c:smooth val="0"/>
        <c:axId val="99326592"/>
        <c:axId val="99328768"/>
      </c:lineChart>
      <c:dateAx>
        <c:axId val="99326592"/>
        <c:scaling>
          <c:orientation val="minMax"/>
        </c:scaling>
        <c:delete val="1"/>
        <c:axPos val="b"/>
        <c:numFmt formatCode="ge" sourceLinked="1"/>
        <c:majorTickMark val="none"/>
        <c:minorTickMark val="none"/>
        <c:tickLblPos val="none"/>
        <c:crossAx val="99328768"/>
        <c:crosses val="autoZero"/>
        <c:auto val="1"/>
        <c:lblOffset val="100"/>
        <c:baseTimeUnit val="years"/>
      </c:dateAx>
      <c:valAx>
        <c:axId val="993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529.61</c:v>
                </c:pt>
                <c:pt idx="1">
                  <c:v>174.73</c:v>
                </c:pt>
                <c:pt idx="2">
                  <c:v>173.69</c:v>
                </c:pt>
                <c:pt idx="3">
                  <c:v>148.88999999999999</c:v>
                </c:pt>
                <c:pt idx="4">
                  <c:v>150.63</c:v>
                </c:pt>
              </c:numCache>
            </c:numRef>
          </c:val>
          <c:extLst xmlns:c16r2="http://schemas.microsoft.com/office/drawing/2015/06/chart">
            <c:ext xmlns:c16="http://schemas.microsoft.com/office/drawing/2014/chart" uri="{C3380CC4-5D6E-409C-BE32-E72D297353CC}">
              <c16:uniqueId val="{00000000-3C23-43E2-AB3C-72A13952A6CC}"/>
            </c:ext>
          </c:extLst>
        </c:ser>
        <c:dLbls>
          <c:showLegendKey val="0"/>
          <c:showVal val="0"/>
          <c:showCatName val="0"/>
          <c:showSerName val="0"/>
          <c:showPercent val="0"/>
          <c:showBubbleSize val="0"/>
        </c:dLbls>
        <c:gapWidth val="150"/>
        <c:axId val="99367936"/>
        <c:axId val="993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xmlns:c16r2="http://schemas.microsoft.com/office/drawing/2015/06/chart">
            <c:ext xmlns:c16="http://schemas.microsoft.com/office/drawing/2014/chart" uri="{C3380CC4-5D6E-409C-BE32-E72D297353CC}">
              <c16:uniqueId val="{00000001-3C23-43E2-AB3C-72A13952A6CC}"/>
            </c:ext>
          </c:extLst>
        </c:ser>
        <c:dLbls>
          <c:showLegendKey val="0"/>
          <c:showVal val="0"/>
          <c:showCatName val="0"/>
          <c:showSerName val="0"/>
          <c:showPercent val="0"/>
          <c:showBubbleSize val="0"/>
        </c:dLbls>
        <c:marker val="1"/>
        <c:smooth val="0"/>
        <c:axId val="99367936"/>
        <c:axId val="99374208"/>
      </c:lineChart>
      <c:dateAx>
        <c:axId val="99367936"/>
        <c:scaling>
          <c:orientation val="minMax"/>
        </c:scaling>
        <c:delete val="1"/>
        <c:axPos val="b"/>
        <c:numFmt formatCode="ge" sourceLinked="1"/>
        <c:majorTickMark val="none"/>
        <c:minorTickMark val="none"/>
        <c:tickLblPos val="none"/>
        <c:crossAx val="99374208"/>
        <c:crosses val="autoZero"/>
        <c:auto val="1"/>
        <c:lblOffset val="100"/>
        <c:baseTimeUnit val="years"/>
      </c:dateAx>
      <c:valAx>
        <c:axId val="99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1484.61</c:v>
                </c:pt>
                <c:pt idx="1">
                  <c:v>1394.56</c:v>
                </c:pt>
                <c:pt idx="2">
                  <c:v>1332.56</c:v>
                </c:pt>
                <c:pt idx="3">
                  <c:v>718.32</c:v>
                </c:pt>
                <c:pt idx="4">
                  <c:v>431.57</c:v>
                </c:pt>
              </c:numCache>
            </c:numRef>
          </c:val>
          <c:extLst xmlns:c16r2="http://schemas.microsoft.com/office/drawing/2015/06/chart">
            <c:ext xmlns:c16="http://schemas.microsoft.com/office/drawing/2014/chart" uri="{C3380CC4-5D6E-409C-BE32-E72D297353CC}">
              <c16:uniqueId val="{00000000-CD13-40A9-8291-7907F6D702F1}"/>
            </c:ext>
          </c:extLst>
        </c:ser>
        <c:dLbls>
          <c:showLegendKey val="0"/>
          <c:showVal val="0"/>
          <c:showCatName val="0"/>
          <c:showSerName val="0"/>
          <c:showPercent val="0"/>
          <c:showBubbleSize val="0"/>
        </c:dLbls>
        <c:gapWidth val="150"/>
        <c:axId val="99413376"/>
        <c:axId val="994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CD13-40A9-8291-7907F6D702F1}"/>
            </c:ext>
          </c:extLst>
        </c:ser>
        <c:dLbls>
          <c:showLegendKey val="0"/>
          <c:showVal val="0"/>
          <c:showCatName val="0"/>
          <c:showSerName val="0"/>
          <c:showPercent val="0"/>
          <c:showBubbleSize val="0"/>
        </c:dLbls>
        <c:marker val="1"/>
        <c:smooth val="0"/>
        <c:axId val="99413376"/>
        <c:axId val="99415552"/>
      </c:lineChart>
      <c:dateAx>
        <c:axId val="99413376"/>
        <c:scaling>
          <c:orientation val="minMax"/>
        </c:scaling>
        <c:delete val="1"/>
        <c:axPos val="b"/>
        <c:numFmt formatCode="ge" sourceLinked="1"/>
        <c:majorTickMark val="none"/>
        <c:minorTickMark val="none"/>
        <c:tickLblPos val="none"/>
        <c:crossAx val="99415552"/>
        <c:crosses val="autoZero"/>
        <c:auto val="1"/>
        <c:lblOffset val="100"/>
        <c:baseTimeUnit val="years"/>
      </c:dateAx>
      <c:valAx>
        <c:axId val="99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50.43</c:v>
                </c:pt>
                <c:pt idx="1">
                  <c:v>51.41</c:v>
                </c:pt>
                <c:pt idx="2">
                  <c:v>51.77</c:v>
                </c:pt>
                <c:pt idx="3">
                  <c:v>74.650000000000006</c:v>
                </c:pt>
                <c:pt idx="4">
                  <c:v>100.58</c:v>
                </c:pt>
              </c:numCache>
            </c:numRef>
          </c:val>
          <c:extLst xmlns:c16r2="http://schemas.microsoft.com/office/drawing/2015/06/chart">
            <c:ext xmlns:c16="http://schemas.microsoft.com/office/drawing/2014/chart" uri="{C3380CC4-5D6E-409C-BE32-E72D297353CC}">
              <c16:uniqueId val="{00000000-DC0D-4E33-95E9-59A9EF3748FD}"/>
            </c:ext>
          </c:extLst>
        </c:ser>
        <c:dLbls>
          <c:showLegendKey val="0"/>
          <c:showVal val="0"/>
          <c:showCatName val="0"/>
          <c:showSerName val="0"/>
          <c:showPercent val="0"/>
          <c:showBubbleSize val="0"/>
        </c:dLbls>
        <c:gapWidth val="150"/>
        <c:axId val="99454976"/>
        <c:axId val="994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DC0D-4E33-95E9-59A9EF3748FD}"/>
            </c:ext>
          </c:extLst>
        </c:ser>
        <c:dLbls>
          <c:showLegendKey val="0"/>
          <c:showVal val="0"/>
          <c:showCatName val="0"/>
          <c:showSerName val="0"/>
          <c:showPercent val="0"/>
          <c:showBubbleSize val="0"/>
        </c:dLbls>
        <c:marker val="1"/>
        <c:smooth val="0"/>
        <c:axId val="99454976"/>
        <c:axId val="99456896"/>
      </c:lineChart>
      <c:dateAx>
        <c:axId val="99454976"/>
        <c:scaling>
          <c:orientation val="minMax"/>
        </c:scaling>
        <c:delete val="1"/>
        <c:axPos val="b"/>
        <c:numFmt formatCode="ge" sourceLinked="1"/>
        <c:majorTickMark val="none"/>
        <c:minorTickMark val="none"/>
        <c:tickLblPos val="none"/>
        <c:crossAx val="99456896"/>
        <c:crosses val="autoZero"/>
        <c:auto val="1"/>
        <c:lblOffset val="100"/>
        <c:baseTimeUnit val="years"/>
      </c:dateAx>
      <c:valAx>
        <c:axId val="994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343.01</c:v>
                </c:pt>
                <c:pt idx="1">
                  <c:v>337.35</c:v>
                </c:pt>
                <c:pt idx="2">
                  <c:v>334.91</c:v>
                </c:pt>
                <c:pt idx="3">
                  <c:v>232.17</c:v>
                </c:pt>
                <c:pt idx="4">
                  <c:v>172.99</c:v>
                </c:pt>
              </c:numCache>
            </c:numRef>
          </c:val>
          <c:extLst xmlns:c16r2="http://schemas.microsoft.com/office/drawing/2015/06/chart">
            <c:ext xmlns:c16="http://schemas.microsoft.com/office/drawing/2014/chart" uri="{C3380CC4-5D6E-409C-BE32-E72D297353CC}">
              <c16:uniqueId val="{00000000-3B31-4A71-9E40-3713C4C4F384}"/>
            </c:ext>
          </c:extLst>
        </c:ser>
        <c:dLbls>
          <c:showLegendKey val="0"/>
          <c:showVal val="0"/>
          <c:showCatName val="0"/>
          <c:showSerName val="0"/>
          <c:showPercent val="0"/>
          <c:showBubbleSize val="0"/>
        </c:dLbls>
        <c:gapWidth val="150"/>
        <c:axId val="99090432"/>
        <c:axId val="990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3B31-4A71-9E40-3713C4C4F384}"/>
            </c:ext>
          </c:extLst>
        </c:ser>
        <c:dLbls>
          <c:showLegendKey val="0"/>
          <c:showVal val="0"/>
          <c:showCatName val="0"/>
          <c:showSerName val="0"/>
          <c:showPercent val="0"/>
          <c:showBubbleSize val="0"/>
        </c:dLbls>
        <c:marker val="1"/>
        <c:smooth val="0"/>
        <c:axId val="99090432"/>
        <c:axId val="99092352"/>
      </c:lineChart>
      <c:dateAx>
        <c:axId val="99090432"/>
        <c:scaling>
          <c:orientation val="minMax"/>
        </c:scaling>
        <c:delete val="1"/>
        <c:axPos val="b"/>
        <c:numFmt formatCode="ge" sourceLinked="1"/>
        <c:majorTickMark val="none"/>
        <c:minorTickMark val="none"/>
        <c:tickLblPos val="none"/>
        <c:crossAx val="99092352"/>
        <c:crosses val="autoZero"/>
        <c:auto val="1"/>
        <c:lblOffset val="100"/>
        <c:baseTimeUnit val="years"/>
      </c:dateAx>
      <c:valAx>
        <c:axId val="990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福岡県　豊前市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7">
        <f>データ!S6</f>
        <v>26040</v>
      </c>
      <c r="AM8" s="67"/>
      <c r="AN8" s="67"/>
      <c r="AO8" s="67"/>
      <c r="AP8" s="67"/>
      <c r="AQ8" s="67"/>
      <c r="AR8" s="67"/>
      <c r="AS8" s="67"/>
      <c r="AT8" s="66">
        <f>データ!T6</f>
        <v>111.1</v>
      </c>
      <c r="AU8" s="66"/>
      <c r="AV8" s="66"/>
      <c r="AW8" s="66"/>
      <c r="AX8" s="66"/>
      <c r="AY8" s="66"/>
      <c r="AZ8" s="66"/>
      <c r="BA8" s="66"/>
      <c r="BB8" s="66">
        <f>データ!U6</f>
        <v>234.38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63.58</v>
      </c>
      <c r="J10" s="66"/>
      <c r="K10" s="66"/>
      <c r="L10" s="66"/>
      <c r="M10" s="66"/>
      <c r="N10" s="66"/>
      <c r="O10" s="66"/>
      <c r="P10" s="66">
        <f>データ!P6</f>
        <v>37.79</v>
      </c>
      <c r="Q10" s="66"/>
      <c r="R10" s="66"/>
      <c r="S10" s="66"/>
      <c r="T10" s="66"/>
      <c r="U10" s="66"/>
      <c r="V10" s="66"/>
      <c r="W10" s="66">
        <f>データ!Q6</f>
        <v>94.09</v>
      </c>
      <c r="X10" s="66"/>
      <c r="Y10" s="66"/>
      <c r="Z10" s="66"/>
      <c r="AA10" s="66"/>
      <c r="AB10" s="66"/>
      <c r="AC10" s="66"/>
      <c r="AD10" s="67">
        <f>データ!R6</f>
        <v>3240</v>
      </c>
      <c r="AE10" s="67"/>
      <c r="AF10" s="67"/>
      <c r="AG10" s="67"/>
      <c r="AH10" s="67"/>
      <c r="AI10" s="67"/>
      <c r="AJ10" s="67"/>
      <c r="AK10" s="2"/>
      <c r="AL10" s="67">
        <f>データ!V6</f>
        <v>9770</v>
      </c>
      <c r="AM10" s="67"/>
      <c r="AN10" s="67"/>
      <c r="AO10" s="67"/>
      <c r="AP10" s="67"/>
      <c r="AQ10" s="67"/>
      <c r="AR10" s="67"/>
      <c r="AS10" s="67"/>
      <c r="AT10" s="66">
        <f>データ!W6</f>
        <v>4.1100000000000003</v>
      </c>
      <c r="AU10" s="66"/>
      <c r="AV10" s="66"/>
      <c r="AW10" s="66"/>
      <c r="AX10" s="66"/>
      <c r="AY10" s="66"/>
      <c r="AZ10" s="66"/>
      <c r="BA10" s="66"/>
      <c r="BB10" s="66">
        <f>データ!X6</f>
        <v>2377.13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5" t="s">
        <v>120</v>
      </c>
      <c r="BM16" s="46"/>
      <c r="BN16" s="46"/>
      <c r="BO16" s="46"/>
      <c r="BP16" s="46"/>
      <c r="BQ16" s="46"/>
      <c r="BR16" s="46"/>
      <c r="BS16" s="46"/>
      <c r="BT16" s="46"/>
      <c r="BU16" s="46"/>
      <c r="BV16" s="46"/>
      <c r="BW16" s="46"/>
      <c r="BX16" s="46"/>
      <c r="BY16" s="46"/>
      <c r="BZ16" s="4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5"/>
      <c r="BM17" s="46"/>
      <c r="BN17" s="46"/>
      <c r="BO17" s="46"/>
      <c r="BP17" s="46"/>
      <c r="BQ17" s="46"/>
      <c r="BR17" s="46"/>
      <c r="BS17" s="46"/>
      <c r="BT17" s="46"/>
      <c r="BU17" s="46"/>
      <c r="BV17" s="46"/>
      <c r="BW17" s="46"/>
      <c r="BX17" s="46"/>
      <c r="BY17" s="46"/>
      <c r="BZ17" s="4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5"/>
      <c r="BM18" s="46"/>
      <c r="BN18" s="46"/>
      <c r="BO18" s="46"/>
      <c r="BP18" s="46"/>
      <c r="BQ18" s="46"/>
      <c r="BR18" s="46"/>
      <c r="BS18" s="46"/>
      <c r="BT18" s="46"/>
      <c r="BU18" s="46"/>
      <c r="BV18" s="46"/>
      <c r="BW18" s="46"/>
      <c r="BX18" s="46"/>
      <c r="BY18" s="46"/>
      <c r="BZ18" s="4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5"/>
      <c r="BM19" s="46"/>
      <c r="BN19" s="46"/>
      <c r="BO19" s="46"/>
      <c r="BP19" s="46"/>
      <c r="BQ19" s="46"/>
      <c r="BR19" s="46"/>
      <c r="BS19" s="46"/>
      <c r="BT19" s="46"/>
      <c r="BU19" s="46"/>
      <c r="BV19" s="46"/>
      <c r="BW19" s="46"/>
      <c r="BX19" s="46"/>
      <c r="BY19" s="46"/>
      <c r="BZ19" s="4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5"/>
      <c r="BM20" s="46"/>
      <c r="BN20" s="46"/>
      <c r="BO20" s="46"/>
      <c r="BP20" s="46"/>
      <c r="BQ20" s="46"/>
      <c r="BR20" s="46"/>
      <c r="BS20" s="46"/>
      <c r="BT20" s="46"/>
      <c r="BU20" s="46"/>
      <c r="BV20" s="46"/>
      <c r="BW20" s="46"/>
      <c r="BX20" s="46"/>
      <c r="BY20" s="46"/>
      <c r="BZ20" s="4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5"/>
      <c r="BM21" s="46"/>
      <c r="BN21" s="46"/>
      <c r="BO21" s="46"/>
      <c r="BP21" s="46"/>
      <c r="BQ21" s="46"/>
      <c r="BR21" s="46"/>
      <c r="BS21" s="46"/>
      <c r="BT21" s="46"/>
      <c r="BU21" s="46"/>
      <c r="BV21" s="46"/>
      <c r="BW21" s="46"/>
      <c r="BX21" s="46"/>
      <c r="BY21" s="46"/>
      <c r="BZ21" s="4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5"/>
      <c r="BM22" s="46"/>
      <c r="BN22" s="46"/>
      <c r="BO22" s="46"/>
      <c r="BP22" s="46"/>
      <c r="BQ22" s="46"/>
      <c r="BR22" s="46"/>
      <c r="BS22" s="46"/>
      <c r="BT22" s="46"/>
      <c r="BU22" s="46"/>
      <c r="BV22" s="46"/>
      <c r="BW22" s="46"/>
      <c r="BX22" s="46"/>
      <c r="BY22" s="46"/>
      <c r="BZ22" s="4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5"/>
      <c r="BM23" s="46"/>
      <c r="BN23" s="46"/>
      <c r="BO23" s="46"/>
      <c r="BP23" s="46"/>
      <c r="BQ23" s="46"/>
      <c r="BR23" s="46"/>
      <c r="BS23" s="46"/>
      <c r="BT23" s="46"/>
      <c r="BU23" s="46"/>
      <c r="BV23" s="46"/>
      <c r="BW23" s="46"/>
      <c r="BX23" s="46"/>
      <c r="BY23" s="46"/>
      <c r="BZ23" s="4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5"/>
      <c r="BM24" s="46"/>
      <c r="BN24" s="46"/>
      <c r="BO24" s="46"/>
      <c r="BP24" s="46"/>
      <c r="BQ24" s="46"/>
      <c r="BR24" s="46"/>
      <c r="BS24" s="46"/>
      <c r="BT24" s="46"/>
      <c r="BU24" s="46"/>
      <c r="BV24" s="46"/>
      <c r="BW24" s="46"/>
      <c r="BX24" s="46"/>
      <c r="BY24" s="46"/>
      <c r="BZ24" s="4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5"/>
      <c r="BM25" s="46"/>
      <c r="BN25" s="46"/>
      <c r="BO25" s="46"/>
      <c r="BP25" s="46"/>
      <c r="BQ25" s="46"/>
      <c r="BR25" s="46"/>
      <c r="BS25" s="46"/>
      <c r="BT25" s="46"/>
      <c r="BU25" s="46"/>
      <c r="BV25" s="46"/>
      <c r="BW25" s="46"/>
      <c r="BX25" s="46"/>
      <c r="BY25" s="46"/>
      <c r="BZ25" s="4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5"/>
      <c r="BM26" s="46"/>
      <c r="BN26" s="46"/>
      <c r="BO26" s="46"/>
      <c r="BP26" s="46"/>
      <c r="BQ26" s="46"/>
      <c r="BR26" s="46"/>
      <c r="BS26" s="46"/>
      <c r="BT26" s="46"/>
      <c r="BU26" s="46"/>
      <c r="BV26" s="46"/>
      <c r="BW26" s="46"/>
      <c r="BX26" s="46"/>
      <c r="BY26" s="46"/>
      <c r="BZ26" s="4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5"/>
      <c r="BM27" s="46"/>
      <c r="BN27" s="46"/>
      <c r="BO27" s="46"/>
      <c r="BP27" s="46"/>
      <c r="BQ27" s="46"/>
      <c r="BR27" s="46"/>
      <c r="BS27" s="46"/>
      <c r="BT27" s="46"/>
      <c r="BU27" s="46"/>
      <c r="BV27" s="46"/>
      <c r="BW27" s="46"/>
      <c r="BX27" s="46"/>
      <c r="BY27" s="46"/>
      <c r="BZ27" s="4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5"/>
      <c r="BM28" s="46"/>
      <c r="BN28" s="46"/>
      <c r="BO28" s="46"/>
      <c r="BP28" s="46"/>
      <c r="BQ28" s="46"/>
      <c r="BR28" s="46"/>
      <c r="BS28" s="46"/>
      <c r="BT28" s="46"/>
      <c r="BU28" s="46"/>
      <c r="BV28" s="46"/>
      <c r="BW28" s="46"/>
      <c r="BX28" s="46"/>
      <c r="BY28" s="46"/>
      <c r="BZ28" s="4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5"/>
      <c r="BM29" s="46"/>
      <c r="BN29" s="46"/>
      <c r="BO29" s="46"/>
      <c r="BP29" s="46"/>
      <c r="BQ29" s="46"/>
      <c r="BR29" s="46"/>
      <c r="BS29" s="46"/>
      <c r="BT29" s="46"/>
      <c r="BU29" s="46"/>
      <c r="BV29" s="46"/>
      <c r="BW29" s="46"/>
      <c r="BX29" s="46"/>
      <c r="BY29" s="46"/>
      <c r="BZ29" s="4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5"/>
      <c r="BM30" s="46"/>
      <c r="BN30" s="46"/>
      <c r="BO30" s="46"/>
      <c r="BP30" s="46"/>
      <c r="BQ30" s="46"/>
      <c r="BR30" s="46"/>
      <c r="BS30" s="46"/>
      <c r="BT30" s="46"/>
      <c r="BU30" s="46"/>
      <c r="BV30" s="46"/>
      <c r="BW30" s="46"/>
      <c r="BX30" s="46"/>
      <c r="BY30" s="46"/>
      <c r="BZ30" s="4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5"/>
      <c r="BM31" s="46"/>
      <c r="BN31" s="46"/>
      <c r="BO31" s="46"/>
      <c r="BP31" s="46"/>
      <c r="BQ31" s="46"/>
      <c r="BR31" s="46"/>
      <c r="BS31" s="46"/>
      <c r="BT31" s="46"/>
      <c r="BU31" s="46"/>
      <c r="BV31" s="46"/>
      <c r="BW31" s="46"/>
      <c r="BX31" s="46"/>
      <c r="BY31" s="46"/>
      <c r="BZ31" s="4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5"/>
      <c r="BM32" s="46"/>
      <c r="BN32" s="46"/>
      <c r="BO32" s="46"/>
      <c r="BP32" s="46"/>
      <c r="BQ32" s="46"/>
      <c r="BR32" s="46"/>
      <c r="BS32" s="46"/>
      <c r="BT32" s="46"/>
      <c r="BU32" s="46"/>
      <c r="BV32" s="46"/>
      <c r="BW32" s="46"/>
      <c r="BX32" s="46"/>
      <c r="BY32" s="46"/>
      <c r="BZ32" s="4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5"/>
      <c r="BM33" s="46"/>
      <c r="BN33" s="46"/>
      <c r="BO33" s="46"/>
      <c r="BP33" s="46"/>
      <c r="BQ33" s="46"/>
      <c r="BR33" s="46"/>
      <c r="BS33" s="46"/>
      <c r="BT33" s="46"/>
      <c r="BU33" s="46"/>
      <c r="BV33" s="46"/>
      <c r="BW33" s="46"/>
      <c r="BX33" s="46"/>
      <c r="BY33" s="46"/>
      <c r="BZ33" s="47"/>
    </row>
    <row r="34" spans="1:78" ht="13.5" customHeight="1">
      <c r="A34" s="2"/>
      <c r="B34" s="16"/>
      <c r="C34" s="57" t="s">
        <v>27</v>
      </c>
      <c r="D34" s="57"/>
      <c r="E34" s="57"/>
      <c r="F34" s="57"/>
      <c r="G34" s="57"/>
      <c r="H34" s="57"/>
      <c r="I34" s="57"/>
      <c r="J34" s="57"/>
      <c r="K34" s="57"/>
      <c r="L34" s="57"/>
      <c r="M34" s="57"/>
      <c r="N34" s="57"/>
      <c r="O34" s="57"/>
      <c r="P34" s="57"/>
      <c r="Q34" s="19"/>
      <c r="R34" s="57" t="s">
        <v>28</v>
      </c>
      <c r="S34" s="57"/>
      <c r="T34" s="57"/>
      <c r="U34" s="57"/>
      <c r="V34" s="57"/>
      <c r="W34" s="57"/>
      <c r="X34" s="57"/>
      <c r="Y34" s="57"/>
      <c r="Z34" s="57"/>
      <c r="AA34" s="57"/>
      <c r="AB34" s="57"/>
      <c r="AC34" s="57"/>
      <c r="AD34" s="57"/>
      <c r="AE34" s="57"/>
      <c r="AF34" s="19"/>
      <c r="AG34" s="57" t="s">
        <v>29</v>
      </c>
      <c r="AH34" s="57"/>
      <c r="AI34" s="57"/>
      <c r="AJ34" s="57"/>
      <c r="AK34" s="57"/>
      <c r="AL34" s="57"/>
      <c r="AM34" s="57"/>
      <c r="AN34" s="57"/>
      <c r="AO34" s="57"/>
      <c r="AP34" s="57"/>
      <c r="AQ34" s="57"/>
      <c r="AR34" s="57"/>
      <c r="AS34" s="57"/>
      <c r="AT34" s="57"/>
      <c r="AU34" s="19"/>
      <c r="AV34" s="57" t="s">
        <v>30</v>
      </c>
      <c r="AW34" s="57"/>
      <c r="AX34" s="57"/>
      <c r="AY34" s="57"/>
      <c r="AZ34" s="57"/>
      <c r="BA34" s="57"/>
      <c r="BB34" s="57"/>
      <c r="BC34" s="57"/>
      <c r="BD34" s="57"/>
      <c r="BE34" s="57"/>
      <c r="BF34" s="57"/>
      <c r="BG34" s="57"/>
      <c r="BH34" s="57"/>
      <c r="BI34" s="57"/>
      <c r="BJ34" s="18"/>
      <c r="BK34" s="2"/>
      <c r="BL34" s="45"/>
      <c r="BM34" s="46"/>
      <c r="BN34" s="46"/>
      <c r="BO34" s="46"/>
      <c r="BP34" s="46"/>
      <c r="BQ34" s="46"/>
      <c r="BR34" s="46"/>
      <c r="BS34" s="46"/>
      <c r="BT34" s="46"/>
      <c r="BU34" s="46"/>
      <c r="BV34" s="46"/>
      <c r="BW34" s="46"/>
      <c r="BX34" s="46"/>
      <c r="BY34" s="46"/>
      <c r="BZ34" s="47"/>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45"/>
      <c r="BM35" s="46"/>
      <c r="BN35" s="46"/>
      <c r="BO35" s="46"/>
      <c r="BP35" s="46"/>
      <c r="BQ35" s="46"/>
      <c r="BR35" s="46"/>
      <c r="BS35" s="46"/>
      <c r="BT35" s="46"/>
      <c r="BU35" s="46"/>
      <c r="BV35" s="46"/>
      <c r="BW35" s="46"/>
      <c r="BX35" s="46"/>
      <c r="BY35" s="46"/>
      <c r="BZ35" s="4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5"/>
      <c r="BM36" s="46"/>
      <c r="BN36" s="46"/>
      <c r="BO36" s="46"/>
      <c r="BP36" s="46"/>
      <c r="BQ36" s="46"/>
      <c r="BR36" s="46"/>
      <c r="BS36" s="46"/>
      <c r="BT36" s="46"/>
      <c r="BU36" s="46"/>
      <c r="BV36" s="46"/>
      <c r="BW36" s="46"/>
      <c r="BX36" s="46"/>
      <c r="BY36" s="46"/>
      <c r="BZ36" s="4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5"/>
      <c r="BM37" s="46"/>
      <c r="BN37" s="46"/>
      <c r="BO37" s="46"/>
      <c r="BP37" s="46"/>
      <c r="BQ37" s="46"/>
      <c r="BR37" s="46"/>
      <c r="BS37" s="46"/>
      <c r="BT37" s="46"/>
      <c r="BU37" s="46"/>
      <c r="BV37" s="46"/>
      <c r="BW37" s="46"/>
      <c r="BX37" s="46"/>
      <c r="BY37" s="46"/>
      <c r="BZ37" s="4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5"/>
      <c r="BM38" s="46"/>
      <c r="BN38" s="46"/>
      <c r="BO38" s="46"/>
      <c r="BP38" s="46"/>
      <c r="BQ38" s="46"/>
      <c r="BR38" s="46"/>
      <c r="BS38" s="46"/>
      <c r="BT38" s="46"/>
      <c r="BU38" s="46"/>
      <c r="BV38" s="46"/>
      <c r="BW38" s="46"/>
      <c r="BX38" s="46"/>
      <c r="BY38" s="46"/>
      <c r="BZ38" s="4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5"/>
      <c r="BM39" s="46"/>
      <c r="BN39" s="46"/>
      <c r="BO39" s="46"/>
      <c r="BP39" s="46"/>
      <c r="BQ39" s="46"/>
      <c r="BR39" s="46"/>
      <c r="BS39" s="46"/>
      <c r="BT39" s="46"/>
      <c r="BU39" s="46"/>
      <c r="BV39" s="46"/>
      <c r="BW39" s="46"/>
      <c r="BX39" s="46"/>
      <c r="BY39" s="46"/>
      <c r="BZ39" s="4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5"/>
      <c r="BM40" s="46"/>
      <c r="BN40" s="46"/>
      <c r="BO40" s="46"/>
      <c r="BP40" s="46"/>
      <c r="BQ40" s="46"/>
      <c r="BR40" s="46"/>
      <c r="BS40" s="46"/>
      <c r="BT40" s="46"/>
      <c r="BU40" s="46"/>
      <c r="BV40" s="46"/>
      <c r="BW40" s="46"/>
      <c r="BX40" s="46"/>
      <c r="BY40" s="46"/>
      <c r="BZ40" s="4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5"/>
      <c r="BM41" s="46"/>
      <c r="BN41" s="46"/>
      <c r="BO41" s="46"/>
      <c r="BP41" s="46"/>
      <c r="BQ41" s="46"/>
      <c r="BR41" s="46"/>
      <c r="BS41" s="46"/>
      <c r="BT41" s="46"/>
      <c r="BU41" s="46"/>
      <c r="BV41" s="46"/>
      <c r="BW41" s="46"/>
      <c r="BX41" s="46"/>
      <c r="BY41" s="46"/>
      <c r="BZ41" s="4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5"/>
      <c r="BM42" s="46"/>
      <c r="BN42" s="46"/>
      <c r="BO42" s="46"/>
      <c r="BP42" s="46"/>
      <c r="BQ42" s="46"/>
      <c r="BR42" s="46"/>
      <c r="BS42" s="46"/>
      <c r="BT42" s="46"/>
      <c r="BU42" s="46"/>
      <c r="BV42" s="46"/>
      <c r="BW42" s="46"/>
      <c r="BX42" s="46"/>
      <c r="BY42" s="46"/>
      <c r="BZ42" s="4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5"/>
      <c r="BM43" s="46"/>
      <c r="BN43" s="46"/>
      <c r="BO43" s="46"/>
      <c r="BP43" s="46"/>
      <c r="BQ43" s="46"/>
      <c r="BR43" s="46"/>
      <c r="BS43" s="46"/>
      <c r="BT43" s="46"/>
      <c r="BU43" s="46"/>
      <c r="BV43" s="46"/>
      <c r="BW43" s="46"/>
      <c r="BX43" s="46"/>
      <c r="BY43" s="46"/>
      <c r="BZ43" s="4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8"/>
      <c r="BM44" s="49"/>
      <c r="BN44" s="49"/>
      <c r="BO44" s="49"/>
      <c r="BP44" s="49"/>
      <c r="BQ44" s="49"/>
      <c r="BR44" s="49"/>
      <c r="BS44" s="49"/>
      <c r="BT44" s="49"/>
      <c r="BU44" s="49"/>
      <c r="BV44" s="49"/>
      <c r="BW44" s="49"/>
      <c r="BX44" s="49"/>
      <c r="BY44" s="49"/>
      <c r="BZ44" s="5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31</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5" t="s">
        <v>119</v>
      </c>
      <c r="BM47" s="46"/>
      <c r="BN47" s="46"/>
      <c r="BO47" s="46"/>
      <c r="BP47" s="46"/>
      <c r="BQ47" s="46"/>
      <c r="BR47" s="46"/>
      <c r="BS47" s="46"/>
      <c r="BT47" s="46"/>
      <c r="BU47" s="46"/>
      <c r="BV47" s="46"/>
      <c r="BW47" s="46"/>
      <c r="BX47" s="46"/>
      <c r="BY47" s="46"/>
      <c r="BZ47" s="4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6"/>
      <c r="BN48" s="46"/>
      <c r="BO48" s="46"/>
      <c r="BP48" s="46"/>
      <c r="BQ48" s="46"/>
      <c r="BR48" s="46"/>
      <c r="BS48" s="46"/>
      <c r="BT48" s="46"/>
      <c r="BU48" s="46"/>
      <c r="BV48" s="46"/>
      <c r="BW48" s="46"/>
      <c r="BX48" s="46"/>
      <c r="BY48" s="46"/>
      <c r="BZ48" s="4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6"/>
      <c r="BN49" s="46"/>
      <c r="BO49" s="46"/>
      <c r="BP49" s="46"/>
      <c r="BQ49" s="46"/>
      <c r="BR49" s="46"/>
      <c r="BS49" s="46"/>
      <c r="BT49" s="46"/>
      <c r="BU49" s="46"/>
      <c r="BV49" s="46"/>
      <c r="BW49" s="46"/>
      <c r="BX49" s="46"/>
      <c r="BY49" s="46"/>
      <c r="BZ49" s="4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6"/>
      <c r="BN50" s="46"/>
      <c r="BO50" s="46"/>
      <c r="BP50" s="46"/>
      <c r="BQ50" s="46"/>
      <c r="BR50" s="46"/>
      <c r="BS50" s="46"/>
      <c r="BT50" s="46"/>
      <c r="BU50" s="46"/>
      <c r="BV50" s="46"/>
      <c r="BW50" s="46"/>
      <c r="BX50" s="46"/>
      <c r="BY50" s="46"/>
      <c r="BZ50" s="4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6"/>
      <c r="BN51" s="46"/>
      <c r="BO51" s="46"/>
      <c r="BP51" s="46"/>
      <c r="BQ51" s="46"/>
      <c r="BR51" s="46"/>
      <c r="BS51" s="46"/>
      <c r="BT51" s="46"/>
      <c r="BU51" s="46"/>
      <c r="BV51" s="46"/>
      <c r="BW51" s="46"/>
      <c r="BX51" s="46"/>
      <c r="BY51" s="46"/>
      <c r="BZ51" s="4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6"/>
      <c r="BN52" s="46"/>
      <c r="BO52" s="46"/>
      <c r="BP52" s="46"/>
      <c r="BQ52" s="46"/>
      <c r="BR52" s="46"/>
      <c r="BS52" s="46"/>
      <c r="BT52" s="46"/>
      <c r="BU52" s="46"/>
      <c r="BV52" s="46"/>
      <c r="BW52" s="46"/>
      <c r="BX52" s="46"/>
      <c r="BY52" s="46"/>
      <c r="BZ52" s="4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6"/>
      <c r="BN53" s="46"/>
      <c r="BO53" s="46"/>
      <c r="BP53" s="46"/>
      <c r="BQ53" s="46"/>
      <c r="BR53" s="46"/>
      <c r="BS53" s="46"/>
      <c r="BT53" s="46"/>
      <c r="BU53" s="46"/>
      <c r="BV53" s="46"/>
      <c r="BW53" s="46"/>
      <c r="BX53" s="46"/>
      <c r="BY53" s="46"/>
      <c r="BZ53" s="4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6"/>
      <c r="BN54" s="46"/>
      <c r="BO54" s="46"/>
      <c r="BP54" s="46"/>
      <c r="BQ54" s="46"/>
      <c r="BR54" s="46"/>
      <c r="BS54" s="46"/>
      <c r="BT54" s="46"/>
      <c r="BU54" s="46"/>
      <c r="BV54" s="46"/>
      <c r="BW54" s="46"/>
      <c r="BX54" s="46"/>
      <c r="BY54" s="46"/>
      <c r="BZ54" s="4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6"/>
      <c r="BN55" s="46"/>
      <c r="BO55" s="46"/>
      <c r="BP55" s="46"/>
      <c r="BQ55" s="46"/>
      <c r="BR55" s="46"/>
      <c r="BS55" s="46"/>
      <c r="BT55" s="46"/>
      <c r="BU55" s="46"/>
      <c r="BV55" s="46"/>
      <c r="BW55" s="46"/>
      <c r="BX55" s="46"/>
      <c r="BY55" s="46"/>
      <c r="BZ55" s="47"/>
    </row>
    <row r="56" spans="1:78" ht="13.5" customHeight="1">
      <c r="A56" s="2"/>
      <c r="B56" s="16"/>
      <c r="C56" s="57" t="s">
        <v>32</v>
      </c>
      <c r="D56" s="57"/>
      <c r="E56" s="57"/>
      <c r="F56" s="57"/>
      <c r="G56" s="57"/>
      <c r="H56" s="57"/>
      <c r="I56" s="57"/>
      <c r="J56" s="57"/>
      <c r="K56" s="57"/>
      <c r="L56" s="57"/>
      <c r="M56" s="57"/>
      <c r="N56" s="57"/>
      <c r="O56" s="57"/>
      <c r="P56" s="57"/>
      <c r="Q56" s="19"/>
      <c r="R56" s="57" t="s">
        <v>33</v>
      </c>
      <c r="S56" s="57"/>
      <c r="T56" s="57"/>
      <c r="U56" s="57"/>
      <c r="V56" s="57"/>
      <c r="W56" s="57"/>
      <c r="X56" s="57"/>
      <c r="Y56" s="57"/>
      <c r="Z56" s="57"/>
      <c r="AA56" s="57"/>
      <c r="AB56" s="57"/>
      <c r="AC56" s="57"/>
      <c r="AD56" s="57"/>
      <c r="AE56" s="57"/>
      <c r="AF56" s="19"/>
      <c r="AG56" s="57" t="s">
        <v>34</v>
      </c>
      <c r="AH56" s="57"/>
      <c r="AI56" s="57"/>
      <c r="AJ56" s="57"/>
      <c r="AK56" s="57"/>
      <c r="AL56" s="57"/>
      <c r="AM56" s="57"/>
      <c r="AN56" s="57"/>
      <c r="AO56" s="57"/>
      <c r="AP56" s="57"/>
      <c r="AQ56" s="57"/>
      <c r="AR56" s="57"/>
      <c r="AS56" s="57"/>
      <c r="AT56" s="57"/>
      <c r="AU56" s="19"/>
      <c r="AV56" s="57" t="s">
        <v>35</v>
      </c>
      <c r="AW56" s="57"/>
      <c r="AX56" s="57"/>
      <c r="AY56" s="57"/>
      <c r="AZ56" s="57"/>
      <c r="BA56" s="57"/>
      <c r="BB56" s="57"/>
      <c r="BC56" s="57"/>
      <c r="BD56" s="57"/>
      <c r="BE56" s="57"/>
      <c r="BF56" s="57"/>
      <c r="BG56" s="57"/>
      <c r="BH56" s="57"/>
      <c r="BI56" s="57"/>
      <c r="BJ56" s="18"/>
      <c r="BK56" s="2"/>
      <c r="BL56" s="45"/>
      <c r="BM56" s="46"/>
      <c r="BN56" s="46"/>
      <c r="BO56" s="46"/>
      <c r="BP56" s="46"/>
      <c r="BQ56" s="46"/>
      <c r="BR56" s="46"/>
      <c r="BS56" s="46"/>
      <c r="BT56" s="46"/>
      <c r="BU56" s="46"/>
      <c r="BV56" s="46"/>
      <c r="BW56" s="46"/>
      <c r="BX56" s="46"/>
      <c r="BY56" s="46"/>
      <c r="BZ56" s="47"/>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45"/>
      <c r="BM57" s="46"/>
      <c r="BN57" s="46"/>
      <c r="BO57" s="46"/>
      <c r="BP57" s="46"/>
      <c r="BQ57" s="46"/>
      <c r="BR57" s="46"/>
      <c r="BS57" s="46"/>
      <c r="BT57" s="46"/>
      <c r="BU57" s="46"/>
      <c r="BV57" s="46"/>
      <c r="BW57" s="46"/>
      <c r="BX57" s="46"/>
      <c r="BY57" s="46"/>
      <c r="BZ57" s="4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5"/>
      <c r="BM58" s="46"/>
      <c r="BN58" s="46"/>
      <c r="BO58" s="46"/>
      <c r="BP58" s="46"/>
      <c r="BQ58" s="46"/>
      <c r="BR58" s="46"/>
      <c r="BS58" s="46"/>
      <c r="BT58" s="46"/>
      <c r="BU58" s="46"/>
      <c r="BV58" s="46"/>
      <c r="BW58" s="46"/>
      <c r="BX58" s="46"/>
      <c r="BY58" s="46"/>
      <c r="BZ58" s="4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6"/>
      <c r="BN62" s="46"/>
      <c r="BO62" s="46"/>
      <c r="BP62" s="46"/>
      <c r="BQ62" s="46"/>
      <c r="BR62" s="46"/>
      <c r="BS62" s="46"/>
      <c r="BT62" s="46"/>
      <c r="BU62" s="46"/>
      <c r="BV62" s="46"/>
      <c r="BW62" s="46"/>
      <c r="BX62" s="46"/>
      <c r="BY62" s="46"/>
      <c r="BZ62" s="4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37</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5" t="s">
        <v>121</v>
      </c>
      <c r="BM66" s="46"/>
      <c r="BN66" s="46"/>
      <c r="BO66" s="46"/>
      <c r="BP66" s="46"/>
      <c r="BQ66" s="46"/>
      <c r="BR66" s="46"/>
      <c r="BS66" s="46"/>
      <c r="BT66" s="46"/>
      <c r="BU66" s="46"/>
      <c r="BV66" s="46"/>
      <c r="BW66" s="46"/>
      <c r="BX66" s="46"/>
      <c r="BY66" s="46"/>
      <c r="BZ66" s="4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5"/>
      <c r="BM67" s="46"/>
      <c r="BN67" s="46"/>
      <c r="BO67" s="46"/>
      <c r="BP67" s="46"/>
      <c r="BQ67" s="46"/>
      <c r="BR67" s="46"/>
      <c r="BS67" s="46"/>
      <c r="BT67" s="46"/>
      <c r="BU67" s="46"/>
      <c r="BV67" s="46"/>
      <c r="BW67" s="46"/>
      <c r="BX67" s="46"/>
      <c r="BY67" s="46"/>
      <c r="BZ67" s="4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5"/>
      <c r="BM68" s="46"/>
      <c r="BN68" s="46"/>
      <c r="BO68" s="46"/>
      <c r="BP68" s="46"/>
      <c r="BQ68" s="46"/>
      <c r="BR68" s="46"/>
      <c r="BS68" s="46"/>
      <c r="BT68" s="46"/>
      <c r="BU68" s="46"/>
      <c r="BV68" s="46"/>
      <c r="BW68" s="46"/>
      <c r="BX68" s="46"/>
      <c r="BY68" s="46"/>
      <c r="BZ68" s="4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5"/>
      <c r="BM69" s="46"/>
      <c r="BN69" s="46"/>
      <c r="BO69" s="46"/>
      <c r="BP69" s="46"/>
      <c r="BQ69" s="46"/>
      <c r="BR69" s="46"/>
      <c r="BS69" s="46"/>
      <c r="BT69" s="46"/>
      <c r="BU69" s="46"/>
      <c r="BV69" s="46"/>
      <c r="BW69" s="46"/>
      <c r="BX69" s="46"/>
      <c r="BY69" s="46"/>
      <c r="BZ69" s="4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5"/>
      <c r="BM70" s="46"/>
      <c r="BN70" s="46"/>
      <c r="BO70" s="46"/>
      <c r="BP70" s="46"/>
      <c r="BQ70" s="46"/>
      <c r="BR70" s="46"/>
      <c r="BS70" s="46"/>
      <c r="BT70" s="46"/>
      <c r="BU70" s="46"/>
      <c r="BV70" s="46"/>
      <c r="BW70" s="46"/>
      <c r="BX70" s="46"/>
      <c r="BY70" s="46"/>
      <c r="BZ70" s="4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5"/>
      <c r="BM71" s="46"/>
      <c r="BN71" s="46"/>
      <c r="BO71" s="46"/>
      <c r="BP71" s="46"/>
      <c r="BQ71" s="46"/>
      <c r="BR71" s="46"/>
      <c r="BS71" s="46"/>
      <c r="BT71" s="46"/>
      <c r="BU71" s="46"/>
      <c r="BV71" s="46"/>
      <c r="BW71" s="46"/>
      <c r="BX71" s="46"/>
      <c r="BY71" s="46"/>
      <c r="BZ71" s="4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5"/>
      <c r="BM72" s="46"/>
      <c r="BN72" s="46"/>
      <c r="BO72" s="46"/>
      <c r="BP72" s="46"/>
      <c r="BQ72" s="46"/>
      <c r="BR72" s="46"/>
      <c r="BS72" s="46"/>
      <c r="BT72" s="46"/>
      <c r="BU72" s="46"/>
      <c r="BV72" s="46"/>
      <c r="BW72" s="46"/>
      <c r="BX72" s="46"/>
      <c r="BY72" s="46"/>
      <c r="BZ72" s="4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5"/>
      <c r="BM73" s="46"/>
      <c r="BN73" s="46"/>
      <c r="BO73" s="46"/>
      <c r="BP73" s="46"/>
      <c r="BQ73" s="46"/>
      <c r="BR73" s="46"/>
      <c r="BS73" s="46"/>
      <c r="BT73" s="46"/>
      <c r="BU73" s="46"/>
      <c r="BV73" s="46"/>
      <c r="BW73" s="46"/>
      <c r="BX73" s="46"/>
      <c r="BY73" s="46"/>
      <c r="BZ73" s="4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5"/>
      <c r="BM74" s="46"/>
      <c r="BN74" s="46"/>
      <c r="BO74" s="46"/>
      <c r="BP74" s="46"/>
      <c r="BQ74" s="46"/>
      <c r="BR74" s="46"/>
      <c r="BS74" s="46"/>
      <c r="BT74" s="46"/>
      <c r="BU74" s="46"/>
      <c r="BV74" s="46"/>
      <c r="BW74" s="46"/>
      <c r="BX74" s="46"/>
      <c r="BY74" s="46"/>
      <c r="BZ74" s="4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5"/>
      <c r="BM75" s="46"/>
      <c r="BN75" s="46"/>
      <c r="BO75" s="46"/>
      <c r="BP75" s="46"/>
      <c r="BQ75" s="46"/>
      <c r="BR75" s="46"/>
      <c r="BS75" s="46"/>
      <c r="BT75" s="46"/>
      <c r="BU75" s="46"/>
      <c r="BV75" s="46"/>
      <c r="BW75" s="46"/>
      <c r="BX75" s="46"/>
      <c r="BY75" s="46"/>
      <c r="BZ75" s="4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5"/>
      <c r="BM76" s="46"/>
      <c r="BN76" s="46"/>
      <c r="BO76" s="46"/>
      <c r="BP76" s="46"/>
      <c r="BQ76" s="46"/>
      <c r="BR76" s="46"/>
      <c r="BS76" s="46"/>
      <c r="BT76" s="46"/>
      <c r="BU76" s="46"/>
      <c r="BV76" s="46"/>
      <c r="BW76" s="46"/>
      <c r="BX76" s="46"/>
      <c r="BY76" s="46"/>
      <c r="BZ76" s="4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5"/>
      <c r="BM77" s="46"/>
      <c r="BN77" s="46"/>
      <c r="BO77" s="46"/>
      <c r="BP77" s="46"/>
      <c r="BQ77" s="46"/>
      <c r="BR77" s="46"/>
      <c r="BS77" s="46"/>
      <c r="BT77" s="46"/>
      <c r="BU77" s="46"/>
      <c r="BV77" s="46"/>
      <c r="BW77" s="46"/>
      <c r="BX77" s="46"/>
      <c r="BY77" s="46"/>
      <c r="BZ77" s="4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5"/>
      <c r="BM78" s="46"/>
      <c r="BN78" s="46"/>
      <c r="BO78" s="46"/>
      <c r="BP78" s="46"/>
      <c r="BQ78" s="46"/>
      <c r="BR78" s="46"/>
      <c r="BS78" s="46"/>
      <c r="BT78" s="46"/>
      <c r="BU78" s="46"/>
      <c r="BV78" s="46"/>
      <c r="BW78" s="46"/>
      <c r="BX78" s="46"/>
      <c r="BY78" s="46"/>
      <c r="BZ78" s="47"/>
    </row>
    <row r="79" spans="1:78" ht="13.5" customHeight="1">
      <c r="A79" s="2"/>
      <c r="B79" s="16"/>
      <c r="C79" s="57" t="s">
        <v>38</v>
      </c>
      <c r="D79" s="57"/>
      <c r="E79" s="57"/>
      <c r="F79" s="57"/>
      <c r="G79" s="57"/>
      <c r="H79" s="57"/>
      <c r="I79" s="57"/>
      <c r="J79" s="57"/>
      <c r="K79" s="57"/>
      <c r="L79" s="57"/>
      <c r="M79" s="57"/>
      <c r="N79" s="57"/>
      <c r="O79" s="57"/>
      <c r="P79" s="57"/>
      <c r="Q79" s="57"/>
      <c r="R79" s="57"/>
      <c r="S79" s="57"/>
      <c r="T79" s="57"/>
      <c r="U79" s="19"/>
      <c r="V79" s="19"/>
      <c r="W79" s="57" t="s">
        <v>39</v>
      </c>
      <c r="X79" s="57"/>
      <c r="Y79" s="57"/>
      <c r="Z79" s="57"/>
      <c r="AA79" s="57"/>
      <c r="AB79" s="57"/>
      <c r="AC79" s="57"/>
      <c r="AD79" s="57"/>
      <c r="AE79" s="57"/>
      <c r="AF79" s="57"/>
      <c r="AG79" s="57"/>
      <c r="AH79" s="57"/>
      <c r="AI79" s="57"/>
      <c r="AJ79" s="57"/>
      <c r="AK79" s="57"/>
      <c r="AL79" s="57"/>
      <c r="AM79" s="57"/>
      <c r="AN79" s="57"/>
      <c r="AO79" s="19"/>
      <c r="AP79" s="19"/>
      <c r="AQ79" s="57" t="s">
        <v>40</v>
      </c>
      <c r="AR79" s="57"/>
      <c r="AS79" s="57"/>
      <c r="AT79" s="57"/>
      <c r="AU79" s="57"/>
      <c r="AV79" s="57"/>
      <c r="AW79" s="57"/>
      <c r="AX79" s="57"/>
      <c r="AY79" s="57"/>
      <c r="AZ79" s="57"/>
      <c r="BA79" s="57"/>
      <c r="BB79" s="57"/>
      <c r="BC79" s="57"/>
      <c r="BD79" s="57"/>
      <c r="BE79" s="57"/>
      <c r="BF79" s="57"/>
      <c r="BG79" s="57"/>
      <c r="BH79" s="57"/>
      <c r="BI79" s="17"/>
      <c r="BJ79" s="18"/>
      <c r="BK79" s="2"/>
      <c r="BL79" s="45"/>
      <c r="BM79" s="46"/>
      <c r="BN79" s="46"/>
      <c r="BO79" s="46"/>
      <c r="BP79" s="46"/>
      <c r="BQ79" s="46"/>
      <c r="BR79" s="46"/>
      <c r="BS79" s="46"/>
      <c r="BT79" s="46"/>
      <c r="BU79" s="46"/>
      <c r="BV79" s="46"/>
      <c r="BW79" s="46"/>
      <c r="BX79" s="46"/>
      <c r="BY79" s="46"/>
      <c r="BZ79" s="47"/>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45"/>
      <c r="BM80" s="46"/>
      <c r="BN80" s="46"/>
      <c r="BO80" s="46"/>
      <c r="BP80" s="46"/>
      <c r="BQ80" s="46"/>
      <c r="BR80" s="46"/>
      <c r="BS80" s="46"/>
      <c r="BT80" s="46"/>
      <c r="BU80" s="46"/>
      <c r="BV80" s="46"/>
      <c r="BW80" s="46"/>
      <c r="BX80" s="46"/>
      <c r="BY80" s="46"/>
      <c r="BZ80" s="4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5"/>
      <c r="BM81" s="46"/>
      <c r="BN81" s="46"/>
      <c r="BO81" s="46"/>
      <c r="BP81" s="46"/>
      <c r="BQ81" s="46"/>
      <c r="BR81" s="46"/>
      <c r="BS81" s="46"/>
      <c r="BT81" s="46"/>
      <c r="BU81" s="46"/>
      <c r="BV81" s="46"/>
      <c r="BW81" s="46"/>
      <c r="BX81" s="46"/>
      <c r="BY81" s="46"/>
      <c r="BZ81" s="4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8"/>
      <c r="BM82" s="49"/>
      <c r="BN82" s="49"/>
      <c r="BO82" s="49"/>
      <c r="BP82" s="49"/>
      <c r="BQ82" s="49"/>
      <c r="BR82" s="49"/>
      <c r="BS82" s="49"/>
      <c r="BT82" s="49"/>
      <c r="BU82" s="49"/>
      <c r="BV82" s="49"/>
      <c r="BW82" s="49"/>
      <c r="BX82" s="49"/>
      <c r="BY82" s="49"/>
      <c r="BZ82" s="50"/>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4WgnYMFngObVb+S5ghpDFbpRbtYpgghRIIboUICup3NEvvnnqqfuPCWTjiiEwiX1UEODyWXBg2oSTyrRBtj14A==" saltValue="AlrR3jDYu5m4dsyv03TY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402141</v>
      </c>
      <c r="D6" s="33">
        <f t="shared" si="3"/>
        <v>46</v>
      </c>
      <c r="E6" s="33">
        <f t="shared" si="3"/>
        <v>17</v>
      </c>
      <c r="F6" s="33">
        <f t="shared" si="3"/>
        <v>1</v>
      </c>
      <c r="G6" s="33">
        <f t="shared" si="3"/>
        <v>0</v>
      </c>
      <c r="H6" s="33" t="str">
        <f t="shared" si="3"/>
        <v>福岡県　豊前市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63.58</v>
      </c>
      <c r="P6" s="34">
        <f t="shared" si="3"/>
        <v>37.79</v>
      </c>
      <c r="Q6" s="34">
        <f t="shared" si="3"/>
        <v>94.09</v>
      </c>
      <c r="R6" s="34">
        <f t="shared" si="3"/>
        <v>3240</v>
      </c>
      <c r="S6" s="34">
        <f t="shared" si="3"/>
        <v>26040</v>
      </c>
      <c r="T6" s="34">
        <f t="shared" si="3"/>
        <v>111.1</v>
      </c>
      <c r="U6" s="34">
        <f t="shared" si="3"/>
        <v>234.38</v>
      </c>
      <c r="V6" s="34">
        <f t="shared" si="3"/>
        <v>9770</v>
      </c>
      <c r="W6" s="34">
        <f t="shared" si="3"/>
        <v>4.1100000000000003</v>
      </c>
      <c r="X6" s="34">
        <f t="shared" si="3"/>
        <v>2377.13</v>
      </c>
      <c r="Y6" s="35">
        <f>IF(Y7="",NA(),Y7)</f>
        <v>85.9</v>
      </c>
      <c r="Z6" s="35">
        <f t="shared" ref="Z6:AH6" si="4">IF(Z7="",NA(),Z7)</f>
        <v>93.09</v>
      </c>
      <c r="AA6" s="35">
        <f t="shared" si="4"/>
        <v>89.8</v>
      </c>
      <c r="AB6" s="35">
        <f t="shared" si="4"/>
        <v>90.89</v>
      </c>
      <c r="AC6" s="35">
        <f t="shared" si="4"/>
        <v>92.94</v>
      </c>
      <c r="AD6" s="35">
        <f t="shared" si="4"/>
        <v>104.18</v>
      </c>
      <c r="AE6" s="35">
        <f t="shared" si="4"/>
        <v>108.69</v>
      </c>
      <c r="AF6" s="35">
        <f t="shared" si="4"/>
        <v>110.8</v>
      </c>
      <c r="AG6" s="35">
        <f t="shared" si="4"/>
        <v>110.07</v>
      </c>
      <c r="AH6" s="35">
        <f t="shared" si="4"/>
        <v>106.7</v>
      </c>
      <c r="AI6" s="34" t="str">
        <f>IF(AI7="","",IF(AI7="-","【-】","【"&amp;SUBSTITUTE(TEXT(AI7,"#,##0.00"),"-","△")&amp;"】"))</f>
        <v>【108.80】</v>
      </c>
      <c r="AJ6" s="35">
        <f>IF(AJ7="",NA(),AJ7)</f>
        <v>315.45999999999998</v>
      </c>
      <c r="AK6" s="35">
        <f t="shared" ref="AK6:AS6" si="5">IF(AK7="",NA(),AK7)</f>
        <v>260.25</v>
      </c>
      <c r="AL6" s="35">
        <f t="shared" si="5"/>
        <v>299.16000000000003</v>
      </c>
      <c r="AM6" s="35">
        <f t="shared" si="5"/>
        <v>321.23</v>
      </c>
      <c r="AN6" s="35">
        <f t="shared" si="5"/>
        <v>330.85</v>
      </c>
      <c r="AO6" s="35">
        <f t="shared" si="5"/>
        <v>95.59</v>
      </c>
      <c r="AP6" s="35">
        <f t="shared" si="5"/>
        <v>29.24</v>
      </c>
      <c r="AQ6" s="35">
        <f t="shared" si="5"/>
        <v>31.45</v>
      </c>
      <c r="AR6" s="35">
        <f t="shared" si="5"/>
        <v>31.4</v>
      </c>
      <c r="AS6" s="35">
        <f t="shared" si="5"/>
        <v>26.14</v>
      </c>
      <c r="AT6" s="34" t="str">
        <f>IF(AT7="","",IF(AT7="-","【-】","【"&amp;SUBSTITUTE(TEXT(AT7,"#,##0.00"),"-","△")&amp;"】"))</f>
        <v>【4.27】</v>
      </c>
      <c r="AU6" s="35">
        <f>IF(AU7="",NA(),AU7)</f>
        <v>529.61</v>
      </c>
      <c r="AV6" s="35">
        <f t="shared" ref="AV6:BD6" si="6">IF(AV7="",NA(),AV7)</f>
        <v>174.73</v>
      </c>
      <c r="AW6" s="35">
        <f t="shared" si="6"/>
        <v>173.69</v>
      </c>
      <c r="AX6" s="35">
        <f t="shared" si="6"/>
        <v>148.88999999999999</v>
      </c>
      <c r="AY6" s="35">
        <f t="shared" si="6"/>
        <v>150.63</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5">
        <f>IF(BF7="",NA(),BF7)</f>
        <v>1484.61</v>
      </c>
      <c r="BG6" s="35">
        <f t="shared" ref="BG6:BO6" si="7">IF(BG7="",NA(),BG7)</f>
        <v>1394.56</v>
      </c>
      <c r="BH6" s="35">
        <f t="shared" si="7"/>
        <v>1332.56</v>
      </c>
      <c r="BI6" s="35">
        <f t="shared" si="7"/>
        <v>718.32</v>
      </c>
      <c r="BJ6" s="35">
        <f t="shared" si="7"/>
        <v>431.57</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50.43</v>
      </c>
      <c r="BR6" s="35">
        <f t="shared" ref="BR6:BZ6" si="8">IF(BR7="",NA(),BR7)</f>
        <v>51.41</v>
      </c>
      <c r="BS6" s="35">
        <f t="shared" si="8"/>
        <v>51.77</v>
      </c>
      <c r="BT6" s="35">
        <f t="shared" si="8"/>
        <v>74.650000000000006</v>
      </c>
      <c r="BU6" s="35">
        <f t="shared" si="8"/>
        <v>100.58</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343.01</v>
      </c>
      <c r="CC6" s="35">
        <f t="shared" ref="CC6:CK6" si="9">IF(CC7="",NA(),CC7)</f>
        <v>337.35</v>
      </c>
      <c r="CD6" s="35">
        <f t="shared" si="9"/>
        <v>334.91</v>
      </c>
      <c r="CE6" s="35">
        <f t="shared" si="9"/>
        <v>232.17</v>
      </c>
      <c r="CF6" s="35">
        <f t="shared" si="9"/>
        <v>172.99</v>
      </c>
      <c r="CG6" s="35">
        <f t="shared" si="9"/>
        <v>247.43</v>
      </c>
      <c r="CH6" s="35">
        <f t="shared" si="9"/>
        <v>248.89</v>
      </c>
      <c r="CI6" s="35">
        <f t="shared" si="9"/>
        <v>250.84</v>
      </c>
      <c r="CJ6" s="35">
        <f t="shared" si="9"/>
        <v>235.61</v>
      </c>
      <c r="CK6" s="35">
        <f t="shared" si="9"/>
        <v>216.21</v>
      </c>
      <c r="CL6" s="34" t="str">
        <f>IF(CL7="","",IF(CL7="-","【-】","【"&amp;SUBSTITUTE(TEXT(CL7,"#,##0.00"),"-","△")&amp;"】"))</f>
        <v>【136.39】</v>
      </c>
      <c r="CM6" s="35">
        <f>IF(CM7="",NA(),CM7)</f>
        <v>61.32</v>
      </c>
      <c r="CN6" s="35">
        <f t="shared" ref="CN6:CV6" si="10">IF(CN7="",NA(),CN7)</f>
        <v>43.51</v>
      </c>
      <c r="CO6" s="35">
        <f t="shared" si="10"/>
        <v>43.31</v>
      </c>
      <c r="CP6" s="35">
        <f t="shared" si="10"/>
        <v>45.41</v>
      </c>
      <c r="CQ6" s="35">
        <f t="shared" si="10"/>
        <v>46.22</v>
      </c>
      <c r="CR6" s="35">
        <f t="shared" si="10"/>
        <v>50.32</v>
      </c>
      <c r="CS6" s="35">
        <f t="shared" si="10"/>
        <v>49.89</v>
      </c>
      <c r="CT6" s="35">
        <f t="shared" si="10"/>
        <v>49.39</v>
      </c>
      <c r="CU6" s="35">
        <f t="shared" si="10"/>
        <v>49.25</v>
      </c>
      <c r="CV6" s="35">
        <f t="shared" si="10"/>
        <v>50.24</v>
      </c>
      <c r="CW6" s="34" t="str">
        <f>IF(CW7="","",IF(CW7="-","【-】","【"&amp;SUBSTITUTE(TEXT(CW7,"#,##0.00"),"-","△")&amp;"】"))</f>
        <v>【60.13】</v>
      </c>
      <c r="CX6" s="35">
        <f>IF(CX7="",NA(),CX7)</f>
        <v>72.27</v>
      </c>
      <c r="CY6" s="35">
        <f t="shared" ref="CY6:DG6" si="11">IF(CY7="",NA(),CY7)</f>
        <v>73.73</v>
      </c>
      <c r="CZ6" s="35">
        <f t="shared" si="11"/>
        <v>75.5</v>
      </c>
      <c r="DA6" s="35">
        <f t="shared" si="11"/>
        <v>76.45</v>
      </c>
      <c r="DB6" s="35">
        <f t="shared" si="11"/>
        <v>76.91</v>
      </c>
      <c r="DC6" s="35">
        <f t="shared" si="11"/>
        <v>84.57</v>
      </c>
      <c r="DD6" s="35">
        <f t="shared" si="11"/>
        <v>84.73</v>
      </c>
      <c r="DE6" s="35">
        <f t="shared" si="11"/>
        <v>83.96</v>
      </c>
      <c r="DF6" s="35">
        <f t="shared" si="11"/>
        <v>84.12</v>
      </c>
      <c r="DG6" s="35">
        <f t="shared" si="11"/>
        <v>84.17</v>
      </c>
      <c r="DH6" s="34" t="str">
        <f>IF(DH7="","",IF(DH7="-","【-】","【"&amp;SUBSTITUTE(TEXT(DH7,"#,##0.00"),"-","△")&amp;"】"))</f>
        <v>【95.06】</v>
      </c>
      <c r="DI6" s="35">
        <f>IF(DI7="",NA(),DI7)</f>
        <v>34.950000000000003</v>
      </c>
      <c r="DJ6" s="35">
        <f t="shared" ref="DJ6:DR6" si="12">IF(DJ7="",NA(),DJ7)</f>
        <v>35.53</v>
      </c>
      <c r="DK6" s="35">
        <f t="shared" si="12"/>
        <v>37.450000000000003</v>
      </c>
      <c r="DL6" s="35">
        <f t="shared" si="12"/>
        <v>38.92</v>
      </c>
      <c r="DM6" s="35">
        <f t="shared" si="12"/>
        <v>40.39</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5">
        <f t="shared" si="14"/>
        <v>0.11</v>
      </c>
      <c r="EI6" s="35">
        <f t="shared" si="14"/>
        <v>0.08</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c r="A7" s="28"/>
      <c r="B7" s="37">
        <v>2017</v>
      </c>
      <c r="C7" s="37">
        <v>402141</v>
      </c>
      <c r="D7" s="37">
        <v>46</v>
      </c>
      <c r="E7" s="37">
        <v>17</v>
      </c>
      <c r="F7" s="37">
        <v>1</v>
      </c>
      <c r="G7" s="37">
        <v>0</v>
      </c>
      <c r="H7" s="37" t="s">
        <v>107</v>
      </c>
      <c r="I7" s="37" t="s">
        <v>108</v>
      </c>
      <c r="J7" s="37" t="s">
        <v>109</v>
      </c>
      <c r="K7" s="37" t="s">
        <v>110</v>
      </c>
      <c r="L7" s="37" t="s">
        <v>111</v>
      </c>
      <c r="M7" s="37" t="s">
        <v>112</v>
      </c>
      <c r="N7" s="38" t="s">
        <v>113</v>
      </c>
      <c r="O7" s="38">
        <v>63.58</v>
      </c>
      <c r="P7" s="38">
        <v>37.79</v>
      </c>
      <c r="Q7" s="38">
        <v>94.09</v>
      </c>
      <c r="R7" s="38">
        <v>3240</v>
      </c>
      <c r="S7" s="38">
        <v>26040</v>
      </c>
      <c r="T7" s="38">
        <v>111.1</v>
      </c>
      <c r="U7" s="38">
        <v>234.38</v>
      </c>
      <c r="V7" s="38">
        <v>9770</v>
      </c>
      <c r="W7" s="38">
        <v>4.1100000000000003</v>
      </c>
      <c r="X7" s="38">
        <v>2377.13</v>
      </c>
      <c r="Y7" s="38">
        <v>85.9</v>
      </c>
      <c r="Z7" s="38">
        <v>93.09</v>
      </c>
      <c r="AA7" s="38">
        <v>89.8</v>
      </c>
      <c r="AB7" s="38">
        <v>90.89</v>
      </c>
      <c r="AC7" s="38">
        <v>92.94</v>
      </c>
      <c r="AD7" s="38">
        <v>104.18</v>
      </c>
      <c r="AE7" s="38">
        <v>108.69</v>
      </c>
      <c r="AF7" s="38">
        <v>110.8</v>
      </c>
      <c r="AG7" s="38">
        <v>110.07</v>
      </c>
      <c r="AH7" s="38">
        <v>106.7</v>
      </c>
      <c r="AI7" s="38">
        <v>108.8</v>
      </c>
      <c r="AJ7" s="38">
        <v>315.45999999999998</v>
      </c>
      <c r="AK7" s="38">
        <v>260.25</v>
      </c>
      <c r="AL7" s="38">
        <v>299.16000000000003</v>
      </c>
      <c r="AM7" s="38">
        <v>321.23</v>
      </c>
      <c r="AN7" s="38">
        <v>330.85</v>
      </c>
      <c r="AO7" s="38">
        <v>95.59</v>
      </c>
      <c r="AP7" s="38">
        <v>29.24</v>
      </c>
      <c r="AQ7" s="38">
        <v>31.45</v>
      </c>
      <c r="AR7" s="38">
        <v>31.4</v>
      </c>
      <c r="AS7" s="38">
        <v>26.14</v>
      </c>
      <c r="AT7" s="38">
        <v>4.2699999999999996</v>
      </c>
      <c r="AU7" s="38">
        <v>529.61</v>
      </c>
      <c r="AV7" s="38">
        <v>174.73</v>
      </c>
      <c r="AW7" s="38">
        <v>173.69</v>
      </c>
      <c r="AX7" s="38">
        <v>148.88999999999999</v>
      </c>
      <c r="AY7" s="38">
        <v>150.63</v>
      </c>
      <c r="AZ7" s="38">
        <v>318.06</v>
      </c>
      <c r="BA7" s="38">
        <v>68.510000000000005</v>
      </c>
      <c r="BB7" s="38">
        <v>70.16</v>
      </c>
      <c r="BC7" s="38">
        <v>79.709999999999994</v>
      </c>
      <c r="BD7" s="38">
        <v>68.290000000000006</v>
      </c>
      <c r="BE7" s="38">
        <v>66.41</v>
      </c>
      <c r="BF7" s="38">
        <v>1484.61</v>
      </c>
      <c r="BG7" s="38">
        <v>1394.56</v>
      </c>
      <c r="BH7" s="38">
        <v>1332.56</v>
      </c>
      <c r="BI7" s="38">
        <v>718.32</v>
      </c>
      <c r="BJ7" s="38">
        <v>431.57</v>
      </c>
      <c r="BK7" s="38">
        <v>1306.92</v>
      </c>
      <c r="BL7" s="38">
        <v>1203.71</v>
      </c>
      <c r="BM7" s="38">
        <v>1162.3599999999999</v>
      </c>
      <c r="BN7" s="38">
        <v>1047.6500000000001</v>
      </c>
      <c r="BO7" s="38">
        <v>1124.26</v>
      </c>
      <c r="BP7" s="38">
        <v>707.33</v>
      </c>
      <c r="BQ7" s="38">
        <v>50.43</v>
      </c>
      <c r="BR7" s="38">
        <v>51.41</v>
      </c>
      <c r="BS7" s="38">
        <v>51.77</v>
      </c>
      <c r="BT7" s="38">
        <v>74.650000000000006</v>
      </c>
      <c r="BU7" s="38">
        <v>100.58</v>
      </c>
      <c r="BV7" s="38">
        <v>68.510000000000005</v>
      </c>
      <c r="BW7" s="38">
        <v>69.739999999999995</v>
      </c>
      <c r="BX7" s="38">
        <v>68.209999999999994</v>
      </c>
      <c r="BY7" s="38">
        <v>74.040000000000006</v>
      </c>
      <c r="BZ7" s="38">
        <v>80.58</v>
      </c>
      <c r="CA7" s="38">
        <v>101.26</v>
      </c>
      <c r="CB7" s="38">
        <v>343.01</v>
      </c>
      <c r="CC7" s="38">
        <v>337.35</v>
      </c>
      <c r="CD7" s="38">
        <v>334.91</v>
      </c>
      <c r="CE7" s="38">
        <v>232.17</v>
      </c>
      <c r="CF7" s="38">
        <v>172.99</v>
      </c>
      <c r="CG7" s="38">
        <v>247.43</v>
      </c>
      <c r="CH7" s="38">
        <v>248.89</v>
      </c>
      <c r="CI7" s="38">
        <v>250.84</v>
      </c>
      <c r="CJ7" s="38">
        <v>235.61</v>
      </c>
      <c r="CK7" s="38">
        <v>216.21</v>
      </c>
      <c r="CL7" s="38">
        <v>136.38999999999999</v>
      </c>
      <c r="CM7" s="38">
        <v>61.32</v>
      </c>
      <c r="CN7" s="38">
        <v>43.51</v>
      </c>
      <c r="CO7" s="38">
        <v>43.31</v>
      </c>
      <c r="CP7" s="38">
        <v>45.41</v>
      </c>
      <c r="CQ7" s="38">
        <v>46.22</v>
      </c>
      <c r="CR7" s="38">
        <v>50.32</v>
      </c>
      <c r="CS7" s="38">
        <v>49.89</v>
      </c>
      <c r="CT7" s="38">
        <v>49.39</v>
      </c>
      <c r="CU7" s="38">
        <v>49.25</v>
      </c>
      <c r="CV7" s="38">
        <v>50.24</v>
      </c>
      <c r="CW7" s="38">
        <v>60.13</v>
      </c>
      <c r="CX7" s="38">
        <v>72.27</v>
      </c>
      <c r="CY7" s="38">
        <v>73.73</v>
      </c>
      <c r="CZ7" s="38">
        <v>75.5</v>
      </c>
      <c r="DA7" s="38">
        <v>76.45</v>
      </c>
      <c r="DB7" s="38">
        <v>76.91</v>
      </c>
      <c r="DC7" s="38">
        <v>84.57</v>
      </c>
      <c r="DD7" s="38">
        <v>84.73</v>
      </c>
      <c r="DE7" s="38">
        <v>83.96</v>
      </c>
      <c r="DF7" s="38">
        <v>84.12</v>
      </c>
      <c r="DG7" s="38">
        <v>84.17</v>
      </c>
      <c r="DH7" s="38">
        <v>95.06</v>
      </c>
      <c r="DI7" s="38">
        <v>34.950000000000003</v>
      </c>
      <c r="DJ7" s="38">
        <v>35.53</v>
      </c>
      <c r="DK7" s="38">
        <v>37.450000000000003</v>
      </c>
      <c r="DL7" s="38">
        <v>38.92</v>
      </c>
      <c r="DM7" s="38">
        <v>40.39</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0.11</v>
      </c>
      <c r="EI7" s="38">
        <v>0.08</v>
      </c>
      <c r="EJ7" s="38">
        <v>0.14000000000000001</v>
      </c>
      <c r="EK7" s="38">
        <v>0.03</v>
      </c>
      <c r="EL7" s="38">
        <v>0.15</v>
      </c>
      <c r="EM7" s="38">
        <v>0.1</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2019-01-23T23:42:04Z</cp:lastPrinted>
  <dcterms:created xsi:type="dcterms:W3CDTF">2018-12-03T08:51:16Z</dcterms:created>
  <dcterms:modified xsi:type="dcterms:W3CDTF">2019-01-23T23:45:59Z</dcterms:modified>
  <cp:category/>
</cp:coreProperties>
</file>