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AD10" i="4" s="1"/>
  <c r="P6" i="5"/>
  <c r="O6" i="5"/>
  <c r="N6" i="5"/>
  <c r="I10" i="4" s="1"/>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W10" i="4"/>
  <c r="P10" i="4"/>
  <c r="BB8" i="4"/>
  <c r="AT8" i="4"/>
  <c r="AL8" i="4"/>
  <c r="P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<sst xmlns="http://schemas.openxmlformats.org/spreadsheetml/2006/main" count="220" uniqueCount="110">
  <si>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</si>
  <si>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</si>
  <si>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</si>
  <si>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</si>
  <si>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</si>
  <si>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</si>
  <si>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</si>
  <si>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</si>
  <si>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</si>
  <si>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</si>
  <si>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</si>
  <si>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</si>
  <si>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</si>
  <si>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</si>
  <si>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</si>
  <si>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</si>
  <si>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</si>
  <si>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</si>
  <si>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</si>
  <si>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</si>
  <si>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</si>
  <si>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</si>
  <si>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</si>
  <si>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</si>
  <si>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</si>
  <si>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</si>
  <si>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</si>
  <si>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</si>
  <si>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</si>
  <si>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</si>
  <si>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</si>
  <si>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</si>
  <si>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</si>
  <si>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</si>
  <si>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</si>
  <si>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</si>
  <si>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</si>
  <si>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</si>
  <si>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</si>
  <si>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</si>
  <si>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</si>
  <si>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</si>
  <si>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</si>
  <si>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</si>
  <si>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</si>
  <si>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</si>
  <si>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</si>
  <si>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</si>
  <si>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</si>
  <si>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</si>
  <si>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</si>
  <si>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</si>
  <si>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</si>
  <si>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</si>
  <si>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</si>
  <si>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</si>
  <si>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</si>
  <si>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</si>
  <si>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</si>
  <si>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</si>
  <si>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</si>
  <si>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</si>
  <si>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</si>
  <si>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</si>
  <si>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</si>
  <si>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</si>
  <si>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</si>
  <si>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</si>
  <si>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</si>
  <si>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</si>
  <si>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</si>
  <si>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</si>
  <si>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</si>
  <si>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</si>
  <si>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</si>
  <si>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</si>
  <si>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</si>
  <si>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</si>
  <si>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</si>
  <si>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</si>
  <si>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</si>
  <si>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</si>
  <si>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</si>
  <si>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</si>
  <si>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</si>
  <si>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</si>
  <si>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</si>
  <si>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</si>
  <si>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</si>
  <si>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</si>
  <si>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</si>
  <si>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</si>
  <si>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</si>
  <si>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</si>
  <si>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</si>
  <si>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</si>
  <si>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豊前市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</si>
  <si>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</si>
  <si>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</si>
  <si>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</si>
  <si>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</si>
  <si>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</si>
  <si>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</si>
  <si>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</si>
  <si>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</si>
  <si>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</si>
  <si>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</si>
  <si>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１００％を下回っており赤字が続いている状況となっている。また、②累積欠損金比率は高いほど経営が悪化していることとなるが、類似団体を大きく上回っており経営改善の取組が必要と考えられる。
⑤経費回収率は、38.02％と低く使用料では経費を賄えていないことがわかる。⑥汚水処理原価は、類似団体より高くなっており投資費に対して接続率が低いと考えられる。⑧水洗化率は少しずつではあるが増加傾向である。今後は設備の更新等が見込まれるため、汚水処理原価を下げる方策を検討する必要がある。</t>
    <rPh sb="1" eb="3">
      <t>ケイエイ</t>
    </rPh>
    <rPh sb="3" eb="5">
      <t>シュウシ</t>
    </rPh>
    <rPh sb="5" eb="7">
      <t>ヒリツ</t>
    </rPh>
    <rPh sb="13" eb="15">
      <t>シタマワ</t>
    </rPh>
    <rPh sb="19" eb="21">
      <t>アカジ</t>
    </rPh>
    <rPh sb="22" eb="23">
      <t>ツヅ</t>
    </rPh>
    <rPh sb="27" eb="29">
      <t>ジョウキョウ</t>
    </rPh>
    <rPh sb="40" eb="42">
      <t>ルイセキ</t>
    </rPh>
    <rPh sb="42" eb="45">
      <t>ケッソンキン</t>
    </rPh>
    <rPh sb="45" eb="47">
      <t>ヒリツ</t>
    </rPh>
    <rPh sb="48" eb="49">
      <t>タカ</t>
    </rPh>
    <rPh sb="52" eb="54">
      <t>ケイエイ</t>
    </rPh>
    <rPh sb="55" eb="57">
      <t>アッカ</t>
    </rPh>
    <rPh sb="68" eb="70">
      <t>ルイジ</t>
    </rPh>
    <rPh sb="70" eb="72">
      <t>ダンタイ</t>
    </rPh>
    <rPh sb="73" eb="74">
      <t>オオ</t>
    </rPh>
    <rPh sb="76" eb="78">
      <t>ウワマワ</t>
    </rPh>
    <rPh sb="82" eb="84">
      <t>ケイエイ</t>
    </rPh>
    <rPh sb="84" eb="86">
      <t>カイゼン</t>
    </rPh>
    <rPh sb="87" eb="89">
      <t>トリクミ</t>
    </rPh>
    <rPh sb="90" eb="92">
      <t>ヒツヨウ</t>
    </rPh>
    <rPh sb="93" eb="94">
      <t>カンガ</t>
    </rPh>
    <rPh sb="101" eb="103">
      <t>ケイヒ</t>
    </rPh>
    <rPh sb="103" eb="105">
      <t>カイシュウ</t>
    </rPh>
    <rPh sb="105" eb="106">
      <t>リツ</t>
    </rPh>
    <rPh sb="115" eb="116">
      <t>ヒク</t>
    </rPh>
    <rPh sb="117" eb="120">
      <t>シヨウリョウ</t>
    </rPh>
    <rPh sb="122" eb="124">
      <t>ケイヒ</t>
    </rPh>
    <rPh sb="125" eb="126">
      <t>マカナ</t>
    </rPh>
    <rPh sb="139" eb="141">
      <t>オスイ</t>
    </rPh>
    <rPh sb="141" eb="143">
      <t>ショリ</t>
    </rPh>
    <rPh sb="143" eb="145">
      <t>ゲンカ</t>
    </rPh>
    <rPh sb="147" eb="149">
      <t>ルイジ</t>
    </rPh>
    <rPh sb="149" eb="151">
      <t>ダンタイ</t>
    </rPh>
    <rPh sb="153" eb="154">
      <t>タカ</t>
    </rPh>
    <rPh sb="160" eb="162">
      <t>トウシ</t>
    </rPh>
    <rPh sb="162" eb="163">
      <t>ヒ</t>
    </rPh>
    <rPh sb="164" eb="165">
      <t>タイ</t>
    </rPh>
    <rPh sb="167" eb="168">
      <t>セツ</t>
    </rPh>
    <rPh sb="168" eb="169">
      <t>ゾク</t>
    </rPh>
    <rPh sb="169" eb="170">
      <t>リツ</t>
    </rPh>
    <rPh sb="171" eb="172">
      <t>ヒク</t>
    </rPh>
    <rPh sb="174" eb="175">
      <t>カンガ</t>
    </rPh>
    <rPh sb="181" eb="184">
      <t>スイセンカ</t>
    </rPh>
    <rPh sb="184" eb="185">
      <t>リツ</t>
    </rPh>
    <rPh sb="186" eb="187">
      <t>スコ</t>
    </rPh>
    <rPh sb="195" eb="197">
      <t>ゾウカ</t>
    </rPh>
    <rPh sb="197" eb="199">
      <t>ケイコウ</t>
    </rPh>
    <rPh sb="203" eb="205">
      <t>コンゴ</t>
    </rPh>
    <rPh sb="206" eb="208">
      <t>セツビ</t>
    </rPh>
    <rPh sb="209" eb="212">
      <t>コウシントウ</t>
    </rPh>
    <rPh sb="213" eb="215">
      <t>ミコ</t>
    </rPh>
    <rPh sb="221" eb="223">
      <t>オスイ</t>
    </rPh>
    <rPh sb="223" eb="225">
      <t>ショリ</t>
    </rPh>
    <rPh sb="225" eb="227">
      <t>ゲンカ</t>
    </rPh>
    <rPh sb="228" eb="229">
      <t>サ</t>
    </rPh>
    <rPh sb="231" eb="233">
      <t>ホウサク</t>
    </rPh>
    <rPh sb="234" eb="236">
      <t>ケントウ</t>
    </rPh>
    <rPh sb="238" eb="240">
      <t>ヒツヨウ</t>
    </rPh>
    <phoneticPr fontId="4"/>
  </si>
  <si>
    <t>大西地区浄化センターは稼動開始から１７年が経過し、施設の老朽化、不具合等が散見されるようになった。今後、設備の改修を検討しなければならない時期となっている。</t>
    <rPh sb="0" eb="2">
      <t>オオニシ</t>
    </rPh>
    <rPh sb="2" eb="4">
      <t>チク</t>
    </rPh>
    <rPh sb="4" eb="6">
      <t>ジョウカ</t>
    </rPh>
    <rPh sb="11" eb="13">
      <t>カドウ</t>
    </rPh>
    <rPh sb="13" eb="15">
      <t>カイシ</t>
    </rPh>
    <rPh sb="19" eb="20">
      <t>ネン</t>
    </rPh>
    <rPh sb="21" eb="23">
      <t>ケイカ</t>
    </rPh>
    <rPh sb="25" eb="27">
      <t>シセツ</t>
    </rPh>
    <rPh sb="28" eb="31">
      <t>ロウキュウカ</t>
    </rPh>
    <rPh sb="32" eb="35">
      <t>フグアイ</t>
    </rPh>
    <rPh sb="35" eb="36">
      <t>トウ</t>
    </rPh>
    <rPh sb="37" eb="39">
      <t>サンケン</t>
    </rPh>
    <rPh sb="49" eb="51">
      <t>コンゴ</t>
    </rPh>
    <rPh sb="52" eb="54">
      <t>セツビ</t>
    </rPh>
    <rPh sb="55" eb="57">
      <t>カイシュウ</t>
    </rPh>
    <rPh sb="58" eb="60">
      <t>ケントウ</t>
    </rPh>
    <rPh sb="69" eb="71">
      <t>ジキ</t>
    </rPh>
    <phoneticPr fontId="4"/>
  </si>
  <si>
    <t>設備の改修を検討しなければならない時期となっているが、経営状況は厳しい状態が続いている。農業集落排水を公共下水道に接続し、設備の更新費用をおさえる事により経営の健全化を図りたい。</t>
    <rPh sb="0" eb="2">
      <t>セツビ</t>
    </rPh>
    <rPh sb="3" eb="5">
      <t>カイシュウ</t>
    </rPh>
    <rPh sb="6" eb="8">
      <t>ケントウ</t>
    </rPh>
    <rPh sb="17" eb="19">
      <t>ジキ</t>
    </rPh>
    <rPh sb="27" eb="29">
      <t>ケイエイ</t>
    </rPh>
    <rPh sb="29" eb="31">
      <t>ジョウキョウ</t>
    </rPh>
    <rPh sb="32" eb="33">
      <t>キビ</t>
    </rPh>
    <rPh sb="35" eb="37">
      <t>ジョウタイ</t>
    </rPh>
    <rPh sb="38" eb="39">
      <t>ツヅ</t>
    </rPh>
    <rPh sb="44" eb="46">
      <t>ノウギョウ</t>
    </rPh>
    <rPh sb="46" eb="48">
      <t>シュウラク</t>
    </rPh>
    <rPh sb="48" eb="50">
      <t>ハイスイ</t>
    </rPh>
    <rPh sb="51" eb="52">
      <t>コウ</t>
    </rPh>
    <rPh sb="52" eb="53">
      <t>キョウ</t>
    </rPh>
    <rPh sb="53" eb="56">
      <t>ゲスイドウ</t>
    </rPh>
    <rPh sb="57" eb="59">
      <t>セツゾク</t>
    </rPh>
    <rPh sb="61" eb="63">
      <t>セツビ</t>
    </rPh>
    <rPh sb="64" eb="66">
      <t>コウシン</t>
    </rPh>
    <rPh sb="66" eb="68">
      <t>ヒヨウ</t>
    </rPh>
    <rPh sb="73" eb="74">
      <t>コト</t>
    </rPh>
    <rPh sb="77" eb="79">
      <t>ケイエイ</t>
    </rPh>
    <rPh sb="80" eb="83">
      <t>ケンゼンカ</t>
    </rPh>
    <rPh sb="84" eb="8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</si>
</sst>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46208"/>
        <c:axId val="1473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95246208"/>
        <c:axId val="147366656"/>
      </c:lineChart>
      <c:dateAx>
        <c:axId val="95246208"/>
        <c:scaling>
          <c:orientation val="minMax"/>
        </c:scaling>
        <c:delete val="1"/>
        <c:axPos val="b"/>
        <c:numFmt formatCode="ge" sourceLinked="1"/>
        <c:majorTickMark val="none"/>
        <c:minorTickMark val="none"/>
        <c:tickLblPos val="none"/>
        <c:crossAx val="147366656"/>
        <c:crosses val="autoZero"/>
        <c:auto val="1"/>
        <c:lblOffset val="100"/>
        <c:baseTimeUnit val="years"/>
      </c:dateAx>
      <c:valAx>
        <c:axId val="1473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82.01</c:v>
                </c:pt>
                <c:pt idx="1">
                  <c:v>80.95</c:v>
                </c:pt>
                <c:pt idx="2">
                  <c:v>79.37</c:v>
                </c:pt>
                <c:pt idx="3">
                  <c:v>80.42</c:v>
                </c:pt>
                <c:pt idx="4">
                  <c:v>82.54</c:v>
                </c:pt>
              </c:numCache>
            </c:numRef>
          </c:val>
        </c:ser>
        <c:dLbls>
          <c:showLegendKey val="0"/>
          <c:showVal val="0"/>
          <c:showCatName val="0"/>
          <c:showSerName val="0"/>
          <c:showPercent val="0"/>
          <c:showBubbleSize val="0"/>
        </c:dLbls>
        <c:gapWidth val="150"/>
        <c:axId val="147803136"/>
        <c:axId val="1478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47803136"/>
        <c:axId val="147813504"/>
      </c:lineChart>
      <c:dateAx>
        <c:axId val="147803136"/>
        <c:scaling>
          <c:orientation val="minMax"/>
        </c:scaling>
        <c:delete val="1"/>
        <c:axPos val="b"/>
        <c:numFmt formatCode="ge" sourceLinked="1"/>
        <c:majorTickMark val="none"/>
        <c:minorTickMark val="none"/>
        <c:tickLblPos val="none"/>
        <c:crossAx val="147813504"/>
        <c:crosses val="autoZero"/>
        <c:auto val="1"/>
        <c:lblOffset val="100"/>
        <c:baseTimeUnit val="years"/>
      </c:dateAx>
      <c:valAx>
        <c:axId val="147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81.66</c:v>
                </c:pt>
                <c:pt idx="1">
                  <c:v>84.78</c:v>
                </c:pt>
                <c:pt idx="2">
                  <c:v>84.95</c:v>
                </c:pt>
                <c:pt idx="3">
                  <c:v>86.67</c:v>
                </c:pt>
                <c:pt idx="4">
                  <c:v>87.18</c:v>
                </c:pt>
              </c:numCache>
            </c:numRef>
          </c:val>
        </c:ser>
        <c:dLbls>
          <c:showLegendKey val="0"/>
          <c:showVal val="0"/>
          <c:showCatName val="0"/>
          <c:showSerName val="0"/>
          <c:showPercent val="0"/>
          <c:showBubbleSize val="0"/>
        </c:dLbls>
        <c:gapWidth val="150"/>
        <c:axId val="147839616"/>
        <c:axId val="1479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47839616"/>
        <c:axId val="147919616"/>
      </c:lineChart>
      <c:dateAx>
        <c:axId val="147839616"/>
        <c:scaling>
          <c:orientation val="minMax"/>
        </c:scaling>
        <c:delete val="1"/>
        <c:axPos val="b"/>
        <c:numFmt formatCode="ge" sourceLinked="1"/>
        <c:majorTickMark val="none"/>
        <c:minorTickMark val="none"/>
        <c:tickLblPos val="none"/>
        <c:crossAx val="147919616"/>
        <c:crosses val="autoZero"/>
        <c:auto val="1"/>
        <c:lblOffset val="100"/>
        <c:baseTimeUnit val="years"/>
      </c:dateAx>
      <c:valAx>
        <c:axId val="1479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81.45</c:v>
                </c:pt>
                <c:pt idx="1">
                  <c:v>81.31</c:v>
                </c:pt>
                <c:pt idx="2">
                  <c:v>79.349999999999994</c:v>
                </c:pt>
                <c:pt idx="3">
                  <c:v>80.099999999999994</c:v>
                </c:pt>
                <c:pt idx="4">
                  <c:v>81.38</c:v>
                </c:pt>
              </c:numCache>
            </c:numRef>
          </c:val>
        </c:ser>
        <c:dLbls>
          <c:showLegendKey val="0"/>
          <c:showVal val="0"/>
          <c:showCatName val="0"/>
          <c:showSerName val="0"/>
          <c:showPercent val="0"/>
          <c:showBubbleSize val="0"/>
        </c:dLbls>
        <c:gapWidth val="150"/>
        <c:axId val="39397632"/>
        <c:axId val="39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81.87</c:v>
                </c:pt>
                <c:pt idx="2">
                  <c:v>92.63</c:v>
                </c:pt>
                <c:pt idx="3">
                  <c:v>97.53</c:v>
                </c:pt>
                <c:pt idx="4">
                  <c:v>99.64</c:v>
                </c:pt>
              </c:numCache>
            </c:numRef>
          </c:val>
          <c:smooth val="0"/>
        </c:ser>
        <c:dLbls>
          <c:showLegendKey val="0"/>
          <c:showVal val="0"/>
          <c:showCatName val="0"/>
          <c:showSerName val="0"/>
          <c:showPercent val="0"/>
          <c:showBubbleSize val="0"/>
        </c:dLbls>
        <c:marker val="1"/>
        <c:smooth val="0"/>
        <c:axId val="39397632"/>
        <c:axId val="39403904"/>
      </c:lineChart>
      <c:dateAx>
        <c:axId val="39397632"/>
        <c:scaling>
          <c:orientation val="minMax"/>
        </c:scaling>
        <c:delete val="1"/>
        <c:axPos val="b"/>
        <c:numFmt formatCode="ge" sourceLinked="1"/>
        <c:majorTickMark val="none"/>
        <c:minorTickMark val="none"/>
        <c:tickLblPos val="none"/>
        <c:crossAx val="39403904"/>
        <c:crosses val="autoZero"/>
        <c:auto val="1"/>
        <c:lblOffset val="100"/>
        <c:baseTimeUnit val="years"/>
      </c:dateAx>
      <c:valAx>
        <c:axId val="394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34.39</c:v>
                </c:pt>
                <c:pt idx="1">
                  <c:v>36.53</c:v>
                </c:pt>
                <c:pt idx="2">
                  <c:v>38.67</c:v>
                </c:pt>
                <c:pt idx="3">
                  <c:v>40.82</c:v>
                </c:pt>
                <c:pt idx="4">
                  <c:v>42.95</c:v>
                </c:pt>
              </c:numCache>
            </c:numRef>
          </c:val>
        </c:ser>
        <c:dLbls>
          <c:showLegendKey val="0"/>
          <c:showVal val="0"/>
          <c:showCatName val="0"/>
          <c:showSerName val="0"/>
          <c:showPercent val="0"/>
          <c:showBubbleSize val="0"/>
        </c:dLbls>
        <c:gapWidth val="150"/>
        <c:axId val="39438208"/>
        <c:axId val="39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10.37</c:v>
                </c:pt>
                <c:pt idx="2">
                  <c:v>10.77</c:v>
                </c:pt>
                <c:pt idx="3">
                  <c:v>20.68</c:v>
                </c:pt>
                <c:pt idx="4">
                  <c:v>22.41</c:v>
                </c:pt>
              </c:numCache>
            </c:numRef>
          </c:val>
          <c:smooth val="0"/>
        </c:ser>
        <c:dLbls>
          <c:showLegendKey val="0"/>
          <c:showVal val="0"/>
          <c:showCatName val="0"/>
          <c:showSerName val="0"/>
          <c:showPercent val="0"/>
          <c:showBubbleSize val="0"/>
        </c:dLbls>
        <c:marker val="1"/>
        <c:smooth val="0"/>
        <c:axId val="39438208"/>
        <c:axId val="39444480"/>
      </c:lineChart>
      <c:dateAx>
        <c:axId val="39438208"/>
        <c:scaling>
          <c:orientation val="minMax"/>
        </c:scaling>
        <c:delete val="1"/>
        <c:axPos val="b"/>
        <c:numFmt formatCode="ge" sourceLinked="1"/>
        <c:majorTickMark val="none"/>
        <c:minorTickMark val="none"/>
        <c:tickLblPos val="none"/>
        <c:crossAx val="39444480"/>
        <c:crosses val="autoZero"/>
        <c:auto val="1"/>
        <c:lblOffset val="100"/>
        <c:baseTimeUnit val="years"/>
      </c:dateAx>
      <c:valAx>
        <c:axId val="39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358656"/>
        <c:axId val="843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formatCode="#,##0.00;&quot;△&quot;#,##0.00;&quot;-&quot;">
                  <c:v>0.08</c:v>
                </c:pt>
                <c:pt idx="4">
                  <c:v>0</c:v>
                </c:pt>
              </c:numCache>
            </c:numRef>
          </c:val>
          <c:smooth val="0"/>
        </c:ser>
        <c:dLbls>
          <c:showLegendKey val="0"/>
          <c:showVal val="0"/>
          <c:showCatName val="0"/>
          <c:showSerName val="0"/>
          <c:showPercent val="0"/>
          <c:showBubbleSize val="0"/>
        </c:dLbls>
        <c:marker val="1"/>
        <c:smooth val="0"/>
        <c:axId val="84358656"/>
        <c:axId val="84360576"/>
      </c:lineChart>
      <c:dateAx>
        <c:axId val="84358656"/>
        <c:scaling>
          <c:orientation val="minMax"/>
        </c:scaling>
        <c:delete val="1"/>
        <c:axPos val="b"/>
        <c:numFmt formatCode="ge" sourceLinked="1"/>
        <c:majorTickMark val="none"/>
        <c:minorTickMark val="none"/>
        <c:tickLblPos val="none"/>
        <c:crossAx val="84360576"/>
        <c:crosses val="autoZero"/>
        <c:auto val="1"/>
        <c:lblOffset val="100"/>
        <c:baseTimeUnit val="years"/>
      </c:dateAx>
      <c:valAx>
        <c:axId val="843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946.48</c:v>
                </c:pt>
                <c:pt idx="1">
                  <c:v>1044.45</c:v>
                </c:pt>
                <c:pt idx="2">
                  <c:v>1141.47</c:v>
                </c:pt>
                <c:pt idx="3">
                  <c:v>1151.51</c:v>
                </c:pt>
                <c:pt idx="4">
                  <c:v>1217.07</c:v>
                </c:pt>
              </c:numCache>
            </c:numRef>
          </c:val>
        </c:ser>
        <c:dLbls>
          <c:showLegendKey val="0"/>
          <c:showVal val="0"/>
          <c:showCatName val="0"/>
          <c:showSerName val="0"/>
          <c:showPercent val="0"/>
          <c:showBubbleSize val="0"/>
        </c:dLbls>
        <c:gapWidth val="150"/>
        <c:axId val="147031168"/>
        <c:axId val="147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417.55</c:v>
                </c:pt>
                <c:pt idx="2">
                  <c:v>680.39</c:v>
                </c:pt>
                <c:pt idx="3">
                  <c:v>223.09</c:v>
                </c:pt>
                <c:pt idx="4">
                  <c:v>214.61</c:v>
                </c:pt>
              </c:numCache>
            </c:numRef>
          </c:val>
          <c:smooth val="0"/>
        </c:ser>
        <c:dLbls>
          <c:showLegendKey val="0"/>
          <c:showVal val="0"/>
          <c:showCatName val="0"/>
          <c:showSerName val="0"/>
          <c:showPercent val="0"/>
          <c:showBubbleSize val="0"/>
        </c:dLbls>
        <c:marker val="1"/>
        <c:smooth val="0"/>
        <c:axId val="147031168"/>
        <c:axId val="147033088"/>
      </c:lineChart>
      <c:dateAx>
        <c:axId val="147031168"/>
        <c:scaling>
          <c:orientation val="minMax"/>
        </c:scaling>
        <c:delete val="1"/>
        <c:axPos val="b"/>
        <c:numFmt formatCode="ge" sourceLinked="1"/>
        <c:majorTickMark val="none"/>
        <c:minorTickMark val="none"/>
        <c:tickLblPos val="none"/>
        <c:crossAx val="147033088"/>
        <c:crosses val="autoZero"/>
        <c:auto val="1"/>
        <c:lblOffset val="100"/>
        <c:baseTimeUnit val="years"/>
      </c:dateAx>
      <c:valAx>
        <c:axId val="147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2157.96</c:v>
                </c:pt>
                <c:pt idx="1">
                  <c:v>2338.34</c:v>
                </c:pt>
                <c:pt idx="2">
                  <c:v>1565.42</c:v>
                </c:pt>
                <c:pt idx="3">
                  <c:v>186.51</c:v>
                </c:pt>
                <c:pt idx="4">
                  <c:v>194.63</c:v>
                </c:pt>
              </c:numCache>
            </c:numRef>
          </c:val>
        </c:ser>
        <c:dLbls>
          <c:showLegendKey val="0"/>
          <c:showVal val="0"/>
          <c:showCatName val="0"/>
          <c:showSerName val="0"/>
          <c:showPercent val="0"/>
          <c:showBubbleSize val="0"/>
        </c:dLbls>
        <c:gapWidth val="150"/>
        <c:axId val="147985152"/>
        <c:axId val="1479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224.58</c:v>
                </c:pt>
                <c:pt idx="2">
                  <c:v>268.19</c:v>
                </c:pt>
                <c:pt idx="3">
                  <c:v>33.03</c:v>
                </c:pt>
                <c:pt idx="4">
                  <c:v>29.45</c:v>
                </c:pt>
              </c:numCache>
            </c:numRef>
          </c:val>
          <c:smooth val="0"/>
        </c:ser>
        <c:dLbls>
          <c:showLegendKey val="0"/>
          <c:showVal val="0"/>
          <c:showCatName val="0"/>
          <c:showSerName val="0"/>
          <c:showPercent val="0"/>
          <c:showBubbleSize val="0"/>
        </c:dLbls>
        <c:marker val="1"/>
        <c:smooth val="0"/>
        <c:axId val="147985152"/>
        <c:axId val="147987072"/>
      </c:lineChart>
      <c:dateAx>
        <c:axId val="147985152"/>
        <c:scaling>
          <c:orientation val="minMax"/>
        </c:scaling>
        <c:delete val="1"/>
        <c:axPos val="b"/>
        <c:numFmt formatCode="ge" sourceLinked="1"/>
        <c:majorTickMark val="none"/>
        <c:minorTickMark val="none"/>
        <c:tickLblPos val="none"/>
        <c:crossAx val="147987072"/>
        <c:crosses val="autoZero"/>
        <c:auto val="1"/>
        <c:lblOffset val="100"/>
        <c:baseTimeUnit val="years"/>
      </c:dateAx>
      <c:valAx>
        <c:axId val="1479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2050.0700000000002</c:v>
                </c:pt>
                <c:pt idx="1">
                  <c:v>1965.21</c:v>
                </c:pt>
                <c:pt idx="2">
                  <c:v>1777.21</c:v>
                </c:pt>
                <c:pt idx="3">
                  <c:v>1485.95</c:v>
                </c:pt>
                <c:pt idx="4">
                  <c:v>1336.57</c:v>
                </c:pt>
              </c:numCache>
            </c:numRef>
          </c:val>
        </c:ser>
        <c:dLbls>
          <c:showLegendKey val="0"/>
          <c:showVal val="0"/>
          <c:showCatName val="0"/>
          <c:showSerName val="0"/>
          <c:showPercent val="0"/>
          <c:showBubbleSize val="0"/>
        </c:dLbls>
        <c:gapWidth val="150"/>
        <c:axId val="148029824"/>
        <c:axId val="1480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48029824"/>
        <c:axId val="148031744"/>
      </c:lineChart>
      <c:dateAx>
        <c:axId val="148029824"/>
        <c:scaling>
          <c:orientation val="minMax"/>
        </c:scaling>
        <c:delete val="1"/>
        <c:axPos val="b"/>
        <c:numFmt formatCode="ge" sourceLinked="1"/>
        <c:majorTickMark val="none"/>
        <c:minorTickMark val="none"/>
        <c:tickLblPos val="none"/>
        <c:crossAx val="148031744"/>
        <c:crosses val="autoZero"/>
        <c:auto val="1"/>
        <c:lblOffset val="100"/>
        <c:baseTimeUnit val="years"/>
      </c:dateAx>
      <c:valAx>
        <c:axId val="1480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30.37</c:v>
                </c:pt>
                <c:pt idx="1">
                  <c:v>31.47</c:v>
                </c:pt>
                <c:pt idx="2">
                  <c:v>30.8</c:v>
                </c:pt>
                <c:pt idx="3">
                  <c:v>34.78</c:v>
                </c:pt>
                <c:pt idx="4">
                  <c:v>38.020000000000003</c:v>
                </c:pt>
              </c:numCache>
            </c:numRef>
          </c:val>
        </c:ser>
        <c:dLbls>
          <c:showLegendKey val="0"/>
          <c:showVal val="0"/>
          <c:showCatName val="0"/>
          <c:showSerName val="0"/>
          <c:showPercent val="0"/>
          <c:showBubbleSize val="0"/>
        </c:dLbls>
        <c:gapWidth val="150"/>
        <c:axId val="147746816"/>
        <c:axId val="147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47746816"/>
        <c:axId val="147748736"/>
      </c:lineChart>
      <c:dateAx>
        <c:axId val="147746816"/>
        <c:scaling>
          <c:orientation val="minMax"/>
        </c:scaling>
        <c:delete val="1"/>
        <c:axPos val="b"/>
        <c:numFmt formatCode="ge" sourceLinked="1"/>
        <c:majorTickMark val="none"/>
        <c:minorTickMark val="none"/>
        <c:tickLblPos val="none"/>
        <c:crossAx val="147748736"/>
        <c:crosses val="autoZero"/>
        <c:auto val="1"/>
        <c:lblOffset val="100"/>
        <c:baseTimeUnit val="years"/>
      </c:dateAx>
      <c:valAx>
        <c:axId val="147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543.54999999999995</c:v>
                </c:pt>
                <c:pt idx="1">
                  <c:v>524.57000000000005</c:v>
                </c:pt>
                <c:pt idx="2">
                  <c:v>539.24</c:v>
                </c:pt>
                <c:pt idx="3">
                  <c:v>477.01</c:v>
                </c:pt>
                <c:pt idx="4">
                  <c:v>438.1</c:v>
                </c:pt>
              </c:numCache>
            </c:numRef>
          </c:val>
        </c:ser>
        <c:dLbls>
          <c:showLegendKey val="0"/>
          <c:showVal val="0"/>
          <c:showCatName val="0"/>
          <c:showSerName val="0"/>
          <c:showPercent val="0"/>
          <c:showBubbleSize val="0"/>
        </c:dLbls>
        <c:gapWidth val="150"/>
        <c:axId val="147758464"/>
        <c:axId val="1477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47758464"/>
        <c:axId val="147781120"/>
      </c:lineChart>
      <c:dateAx>
        <c:axId val="147758464"/>
        <c:scaling>
          <c:orientation val="minMax"/>
        </c:scaling>
        <c:delete val="1"/>
        <c:axPos val="b"/>
        <c:numFmt formatCode="ge" sourceLinked="1"/>
        <c:majorTickMark val="none"/>
        <c:minorTickMark val="none"/>
        <c:tickLblPos val="none"/>
        <c:crossAx val="147781120"/>
        <c:crosses val="autoZero"/>
        <c:auto val="1"/>
        <c:lblOffset val="100"/>
        <c:baseTimeUnit val="years"/>
      </c:dateAx>
      <c:valAx>
        <c:axId val="147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豊前市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26591</v>
      </c>
      <c r="AM8" s="64"/>
      <c r="AN8" s="64"/>
      <c r="AO8" s="64"/>
      <c r="AP8" s="64"/>
      <c r="AQ8" s="64"/>
      <c r="AR8" s="64"/>
      <c r="AS8" s="64"/>
      <c r="AT8" s="63">
        <f>データ!S6</f>
        <v>111.1</v>
      </c>
      <c r="AU8" s="63"/>
      <c r="AV8" s="63"/>
      <c r="AW8" s="63"/>
      <c r="AX8" s="63"/>
      <c r="AY8" s="63"/>
      <c r="AZ8" s="63"/>
      <c r="BA8" s="63"/>
      <c r="BB8" s="63">
        <f>データ!T6</f>
        <v>239.34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70.89</v>
      </c>
      <c r="J10" s="63"/>
      <c r="K10" s="63"/>
      <c r="L10" s="63"/>
      <c r="M10" s="63"/>
      <c r="N10" s="63"/>
      <c r="O10" s="63"/>
      <c r="P10" s="63">
        <f>データ!O6</f>
        <v>2.1800000000000002</v>
      </c>
      <c r="Q10" s="63"/>
      <c r="R10" s="63"/>
      <c r="S10" s="63"/>
      <c r="T10" s="63"/>
      <c r="U10" s="63"/>
      <c r="V10" s="63"/>
      <c r="W10" s="63">
        <f>データ!P6</f>
        <v>69.62</v>
      </c>
      <c r="X10" s="63"/>
      <c r="Y10" s="63"/>
      <c r="Z10" s="63"/>
      <c r="AA10" s="63"/>
      <c r="AB10" s="63"/>
      <c r="AC10" s="63"/>
      <c r="AD10" s="64">
        <f>データ!Q6</f>
        <v>3240</v>
      </c>
      <c r="AE10" s="64"/>
      <c r="AF10" s="64"/>
      <c r="AG10" s="64"/>
      <c r="AH10" s="64"/>
      <c r="AI10" s="64"/>
      <c r="AJ10" s="64"/>
      <c r="AK10" s="2"/>
      <c r="AL10" s="64">
        <f>データ!U6</f>
        <v>577</v>
      </c>
      <c r="AM10" s="64"/>
      <c r="AN10" s="64"/>
      <c r="AO10" s="64"/>
      <c r="AP10" s="64"/>
      <c r="AQ10" s="64"/>
      <c r="AR10" s="64"/>
      <c r="AS10" s="64"/>
      <c r="AT10" s="63">
        <f>データ!V6</f>
        <v>0.2</v>
      </c>
      <c r="AU10" s="63"/>
      <c r="AV10" s="63"/>
      <c r="AW10" s="63"/>
      <c r="AX10" s="63"/>
      <c r="AY10" s="63"/>
      <c r="AZ10" s="63"/>
      <c r="BA10" s="63"/>
      <c r="BB10" s="63">
        <f>データ!W6</f>
        <v>2885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402141</v>
      </c>
      <c r="D6" s="31">
        <f t="shared" si="3"/>
        <v>46</v>
      </c>
      <c r="E6" s="31">
        <f t="shared" si="3"/>
        <v>17</v>
      </c>
      <c r="F6" s="31">
        <f t="shared" si="3"/>
        <v>5</v>
      </c>
      <c r="G6" s="31">
        <f t="shared" si="3"/>
        <v>0</v>
      </c>
      <c r="H6" s="31" t="str">
        <f t="shared" si="3"/>
        <v>福岡県　豊前市</v>
      </c>
      <c r="I6" s="31" t="str">
        <f t="shared" si="3"/>
        <v>法適用</v>
      </c>
      <c r="J6" s="31" t="str">
        <f t="shared" si="3"/>
        <v>下水道事業</v>
      </c>
      <c r="K6" s="31" t="str">
        <f t="shared" si="3"/>
        <v>農業集落排水</v>
      </c>
      <c r="L6" s="31" t="str">
        <f t="shared" si="3"/>
        <v>F2</v>
      </c>
      <c r="M6" s="32" t="str">
        <f t="shared" si="3"/>
        <v>-</v>
      </c>
      <c r="N6" s="32">
        <f t="shared" si="3"/>
        <v>70.89</v>
      </c>
      <c r="O6" s="32">
        <f t="shared" si="3"/>
        <v>2.1800000000000002</v>
      </c>
      <c r="P6" s="32">
        <f t="shared" si="3"/>
        <v>69.62</v>
      </c>
      <c r="Q6" s="32">
        <f t="shared" si="3"/>
        <v>3240</v>
      </c>
      <c r="R6" s="32">
        <f t="shared" si="3"/>
        <v>26591</v>
      </c>
      <c r="S6" s="32">
        <f t="shared" si="3"/>
        <v>111.1</v>
      </c>
      <c r="T6" s="32">
        <f t="shared" si="3"/>
        <v>239.34</v>
      </c>
      <c r="U6" s="32">
        <f t="shared" si="3"/>
        <v>577</v>
      </c>
      <c r="V6" s="32">
        <f t="shared" si="3"/>
        <v>0.2</v>
      </c>
      <c r="W6" s="32">
        <f t="shared" si="3"/>
        <v>2885</v>
      </c>
      <c r="X6" s="33">
        <f>IF(X7="",NA(),X7)</f>
        <v>81.45</v>
      </c>
      <c r="Y6" s="33">
        <f t="shared" ref="Y6:AG6" si="4">IF(Y7="",NA(),Y7)</f>
        <v>81.31</v>
      </c>
      <c r="Z6" s="33">
        <f t="shared" si="4"/>
        <v>79.349999999999994</v>
      </c>
      <c r="AA6" s="33">
        <f t="shared" si="4"/>
        <v>80.099999999999994</v>
      </c>
      <c r="AB6" s="33">
        <f t="shared" si="4"/>
        <v>81.38</v>
      </c>
      <c r="AC6" s="33">
        <f t="shared" si="4"/>
        <v>81.31</v>
      </c>
      <c r="AD6" s="33">
        <f t="shared" si="4"/>
        <v>81.87</v>
      </c>
      <c r="AE6" s="33">
        <f t="shared" si="4"/>
        <v>92.63</v>
      </c>
      <c r="AF6" s="33">
        <f t="shared" si="4"/>
        <v>97.53</v>
      </c>
      <c r="AG6" s="33">
        <f t="shared" si="4"/>
        <v>99.64</v>
      </c>
      <c r="AH6" s="32" t="str">
        <f>IF(AH7="","",IF(AH7="-","【-】","【"&amp;SUBSTITUTE(TEXT(AH7,"#,##0.00"),"-","△")&amp;"】"))</f>
        <v>【99.88】</v>
      </c>
      <c r="AI6" s="33">
        <f>IF(AI7="",NA(),AI7)</f>
        <v>946.48</v>
      </c>
      <c r="AJ6" s="33">
        <f t="shared" ref="AJ6:AR6" si="5">IF(AJ7="",NA(),AJ7)</f>
        <v>1044.45</v>
      </c>
      <c r="AK6" s="33">
        <f t="shared" si="5"/>
        <v>1141.47</v>
      </c>
      <c r="AL6" s="33">
        <f t="shared" si="5"/>
        <v>1151.51</v>
      </c>
      <c r="AM6" s="33">
        <f t="shared" si="5"/>
        <v>1217.07</v>
      </c>
      <c r="AN6" s="33">
        <f t="shared" si="5"/>
        <v>461.69</v>
      </c>
      <c r="AO6" s="33">
        <f t="shared" si="5"/>
        <v>417.55</v>
      </c>
      <c r="AP6" s="33">
        <f t="shared" si="5"/>
        <v>680.39</v>
      </c>
      <c r="AQ6" s="33">
        <f t="shared" si="5"/>
        <v>223.09</v>
      </c>
      <c r="AR6" s="33">
        <f t="shared" si="5"/>
        <v>214.61</v>
      </c>
      <c r="AS6" s="32" t="str">
        <f>IF(AS7="","",IF(AS7="-","【-】","【"&amp;SUBSTITUTE(TEXT(AS7,"#,##0.00"),"-","△")&amp;"】"))</f>
        <v>【203.67】</v>
      </c>
      <c r="AT6" s="33">
        <f>IF(AT7="",NA(),AT7)</f>
        <v>2157.96</v>
      </c>
      <c r="AU6" s="33">
        <f t="shared" ref="AU6:BC6" si="6">IF(AU7="",NA(),AU7)</f>
        <v>2338.34</v>
      </c>
      <c r="AV6" s="33">
        <f t="shared" si="6"/>
        <v>1565.42</v>
      </c>
      <c r="AW6" s="33">
        <f t="shared" si="6"/>
        <v>186.51</v>
      </c>
      <c r="AX6" s="33">
        <f t="shared" si="6"/>
        <v>194.63</v>
      </c>
      <c r="AY6" s="33">
        <f t="shared" si="6"/>
        <v>173.77</v>
      </c>
      <c r="AZ6" s="33">
        <f t="shared" si="6"/>
        <v>224.58</v>
      </c>
      <c r="BA6" s="33">
        <f t="shared" si="6"/>
        <v>268.19</v>
      </c>
      <c r="BB6" s="33">
        <f t="shared" si="6"/>
        <v>33.03</v>
      </c>
      <c r="BC6" s="33">
        <f t="shared" si="6"/>
        <v>29.45</v>
      </c>
      <c r="BD6" s="32" t="str">
        <f>IF(BD7="","",IF(BD7="-","【-】","【"&amp;SUBSTITUTE(TEXT(BD7,"#,##0.00"),"-","△")&amp;"】"))</f>
        <v>【34.01】</v>
      </c>
      <c r="BE6" s="33">
        <f>IF(BE7="",NA(),BE7)</f>
        <v>2050.0700000000002</v>
      </c>
      <c r="BF6" s="33">
        <f t="shared" ref="BF6:BN6" si="7">IF(BF7="",NA(),BF7)</f>
        <v>1965.21</v>
      </c>
      <c r="BG6" s="33">
        <f t="shared" si="7"/>
        <v>1777.21</v>
      </c>
      <c r="BH6" s="33">
        <f t="shared" si="7"/>
        <v>1485.95</v>
      </c>
      <c r="BI6" s="33">
        <f t="shared" si="7"/>
        <v>1336.57</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30.37</v>
      </c>
      <c r="BQ6" s="33">
        <f t="shared" ref="BQ6:BY6" si="8">IF(BQ7="",NA(),BQ7)</f>
        <v>31.47</v>
      </c>
      <c r="BR6" s="33">
        <f t="shared" si="8"/>
        <v>30.8</v>
      </c>
      <c r="BS6" s="33">
        <f t="shared" si="8"/>
        <v>34.78</v>
      </c>
      <c r="BT6" s="33">
        <f t="shared" si="8"/>
        <v>38.020000000000003</v>
      </c>
      <c r="BU6" s="33">
        <f t="shared" si="8"/>
        <v>42.13</v>
      </c>
      <c r="BV6" s="33">
        <f t="shared" si="8"/>
        <v>42.48</v>
      </c>
      <c r="BW6" s="33">
        <f t="shared" si="8"/>
        <v>41.04</v>
      </c>
      <c r="BX6" s="33">
        <f t="shared" si="8"/>
        <v>50.82</v>
      </c>
      <c r="BY6" s="33">
        <f t="shared" si="8"/>
        <v>52.19</v>
      </c>
      <c r="BZ6" s="32" t="str">
        <f>IF(BZ7="","",IF(BZ7="-","【-】","【"&amp;SUBSTITUTE(TEXT(BZ7,"#,##0.00"),"-","△")&amp;"】"))</f>
        <v>【52.78】</v>
      </c>
      <c r="CA6" s="33">
        <f>IF(CA7="",NA(),CA7)</f>
        <v>543.54999999999995</v>
      </c>
      <c r="CB6" s="33">
        <f t="shared" ref="CB6:CJ6" si="9">IF(CB7="",NA(),CB7)</f>
        <v>524.57000000000005</v>
      </c>
      <c r="CC6" s="33">
        <f t="shared" si="9"/>
        <v>539.24</v>
      </c>
      <c r="CD6" s="33">
        <f t="shared" si="9"/>
        <v>477.01</v>
      </c>
      <c r="CE6" s="33">
        <f t="shared" si="9"/>
        <v>438.1</v>
      </c>
      <c r="CF6" s="33">
        <f t="shared" si="9"/>
        <v>348.41</v>
      </c>
      <c r="CG6" s="33">
        <f t="shared" si="9"/>
        <v>343.8</v>
      </c>
      <c r="CH6" s="33">
        <f t="shared" si="9"/>
        <v>357.08</v>
      </c>
      <c r="CI6" s="33">
        <f t="shared" si="9"/>
        <v>300.52</v>
      </c>
      <c r="CJ6" s="33">
        <f t="shared" si="9"/>
        <v>296.14</v>
      </c>
      <c r="CK6" s="32" t="str">
        <f>IF(CK7="","",IF(CK7="-","【-】","【"&amp;SUBSTITUTE(TEXT(CK7,"#,##0.00"),"-","△")&amp;"】"))</f>
        <v>【289.81】</v>
      </c>
      <c r="CL6" s="33">
        <f>IF(CL7="",NA(),CL7)</f>
        <v>82.01</v>
      </c>
      <c r="CM6" s="33">
        <f t="shared" ref="CM6:CU6" si="10">IF(CM7="",NA(),CM7)</f>
        <v>80.95</v>
      </c>
      <c r="CN6" s="33">
        <f t="shared" si="10"/>
        <v>79.37</v>
      </c>
      <c r="CO6" s="33">
        <f t="shared" si="10"/>
        <v>80.42</v>
      </c>
      <c r="CP6" s="33">
        <f t="shared" si="10"/>
        <v>82.54</v>
      </c>
      <c r="CQ6" s="33">
        <f t="shared" si="10"/>
        <v>46.85</v>
      </c>
      <c r="CR6" s="33">
        <f t="shared" si="10"/>
        <v>46.06</v>
      </c>
      <c r="CS6" s="33">
        <f t="shared" si="10"/>
        <v>45.95</v>
      </c>
      <c r="CT6" s="33">
        <f t="shared" si="10"/>
        <v>53.24</v>
      </c>
      <c r="CU6" s="33">
        <f t="shared" si="10"/>
        <v>52.31</v>
      </c>
      <c r="CV6" s="32" t="str">
        <f>IF(CV7="","",IF(CV7="-","【-】","【"&amp;SUBSTITUTE(TEXT(CV7,"#,##0.00"),"-","△")&amp;"】"))</f>
        <v>【52.74】</v>
      </c>
      <c r="CW6" s="33">
        <f>IF(CW7="",NA(),CW7)</f>
        <v>81.66</v>
      </c>
      <c r="CX6" s="33">
        <f t="shared" ref="CX6:DF6" si="11">IF(CX7="",NA(),CX7)</f>
        <v>84.78</v>
      </c>
      <c r="CY6" s="33">
        <f t="shared" si="11"/>
        <v>84.95</v>
      </c>
      <c r="CZ6" s="33">
        <f t="shared" si="11"/>
        <v>86.67</v>
      </c>
      <c r="DA6" s="33">
        <f t="shared" si="11"/>
        <v>87.18</v>
      </c>
      <c r="DB6" s="33">
        <f t="shared" si="11"/>
        <v>73.78</v>
      </c>
      <c r="DC6" s="33">
        <f t="shared" si="11"/>
        <v>72.989999999999995</v>
      </c>
      <c r="DD6" s="33">
        <f t="shared" si="11"/>
        <v>71.97</v>
      </c>
      <c r="DE6" s="33">
        <f t="shared" si="11"/>
        <v>84.07</v>
      </c>
      <c r="DF6" s="33">
        <f t="shared" si="11"/>
        <v>84.32</v>
      </c>
      <c r="DG6" s="32" t="str">
        <f>IF(DG7="","",IF(DG7="-","【-】","【"&amp;SUBSTITUTE(TEXT(DG7,"#,##0.00"),"-","△")&amp;"】"))</f>
        <v>【84.50】</v>
      </c>
      <c r="DH6" s="33">
        <f>IF(DH7="",NA(),DH7)</f>
        <v>34.39</v>
      </c>
      <c r="DI6" s="33">
        <f t="shared" ref="DI6:DQ6" si="12">IF(DI7="",NA(),DI7)</f>
        <v>36.53</v>
      </c>
      <c r="DJ6" s="33">
        <f t="shared" si="12"/>
        <v>38.67</v>
      </c>
      <c r="DK6" s="33">
        <f t="shared" si="12"/>
        <v>40.82</v>
      </c>
      <c r="DL6" s="33">
        <f t="shared" si="12"/>
        <v>42.95</v>
      </c>
      <c r="DM6" s="33">
        <f t="shared" si="12"/>
        <v>8.3000000000000007</v>
      </c>
      <c r="DN6" s="33">
        <f t="shared" si="12"/>
        <v>10.37</v>
      </c>
      <c r="DO6" s="33">
        <f t="shared" si="12"/>
        <v>10.77</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7" s="34" customFormat="1">
      <c r="A7" s="26"/>
      <c r="B7" s="35">
        <v>2015</v>
      </c>
      <c r="C7" s="35">
        <v>402141</v>
      </c>
      <c r="D7" s="35">
        <v>46</v>
      </c>
      <c r="E7" s="35">
        <v>17</v>
      </c>
      <c r="F7" s="35">
        <v>5</v>
      </c>
      <c r="G7" s="35">
        <v>0</v>
      </c>
      <c r="H7" s="35" t="s">
        <v>96</v>
      </c>
      <c r="I7" s="35" t="s">
        <v>97</v>
      </c>
      <c r="J7" s="35" t="s">
        <v>98</v>
      </c>
      <c r="K7" s="35" t="s">
        <v>99</v>
      </c>
      <c r="L7" s="35" t="s">
        <v>100</v>
      </c>
      <c r="M7" s="36" t="s">
        <v>101</v>
      </c>
      <c r="N7" s="36">
        <v>70.89</v>
      </c>
      <c r="O7" s="36">
        <v>2.1800000000000002</v>
      </c>
      <c r="P7" s="36">
        <v>69.62</v>
      </c>
      <c r="Q7" s="36">
        <v>3240</v>
      </c>
      <c r="R7" s="36">
        <v>26591</v>
      </c>
      <c r="S7" s="36">
        <v>111.1</v>
      </c>
      <c r="T7" s="36">
        <v>239.34</v>
      </c>
      <c r="U7" s="36">
        <v>577</v>
      </c>
      <c r="V7" s="36">
        <v>0.2</v>
      </c>
      <c r="W7" s="36">
        <v>2885</v>
      </c>
      <c r="X7" s="36">
        <v>81.45</v>
      </c>
      <c r="Y7" s="36">
        <v>81.31</v>
      </c>
      <c r="Z7" s="36">
        <v>79.349999999999994</v>
      </c>
      <c r="AA7" s="36">
        <v>80.099999999999994</v>
      </c>
      <c r="AB7" s="36">
        <v>81.38</v>
      </c>
      <c r="AC7" s="36">
        <v>81.31</v>
      </c>
      <c r="AD7" s="36">
        <v>81.87</v>
      </c>
      <c r="AE7" s="36">
        <v>92.63</v>
      </c>
      <c r="AF7" s="36">
        <v>97.53</v>
      </c>
      <c r="AG7" s="36">
        <v>99.64</v>
      </c>
      <c r="AH7" s="36">
        <v>99.88</v>
      </c>
      <c r="AI7" s="36">
        <v>946.48</v>
      </c>
      <c r="AJ7" s="36">
        <v>1044.45</v>
      </c>
      <c r="AK7" s="36">
        <v>1141.47</v>
      </c>
      <c r="AL7" s="36">
        <v>1151.51</v>
      </c>
      <c r="AM7" s="36">
        <v>1217.07</v>
      </c>
      <c r="AN7" s="36">
        <v>461.69</v>
      </c>
      <c r="AO7" s="36">
        <v>417.55</v>
      </c>
      <c r="AP7" s="36">
        <v>680.39</v>
      </c>
      <c r="AQ7" s="36">
        <v>223.09</v>
      </c>
      <c r="AR7" s="36">
        <v>214.61</v>
      </c>
      <c r="AS7" s="36">
        <v>203.67</v>
      </c>
      <c r="AT7" s="36">
        <v>2157.96</v>
      </c>
      <c r="AU7" s="36">
        <v>2338.34</v>
      </c>
      <c r="AV7" s="36">
        <v>1565.42</v>
      </c>
      <c r="AW7" s="36">
        <v>186.51</v>
      </c>
      <c r="AX7" s="36">
        <v>194.63</v>
      </c>
      <c r="AY7" s="36">
        <v>173.77</v>
      </c>
      <c r="AZ7" s="36">
        <v>224.58</v>
      </c>
      <c r="BA7" s="36">
        <v>268.19</v>
      </c>
      <c r="BB7" s="36">
        <v>33.03</v>
      </c>
      <c r="BC7" s="36">
        <v>29.45</v>
      </c>
      <c r="BD7" s="36">
        <v>34.01</v>
      </c>
      <c r="BE7" s="36">
        <v>2050.0700000000002</v>
      </c>
      <c r="BF7" s="36">
        <v>1965.21</v>
      </c>
      <c r="BG7" s="36">
        <v>1777.21</v>
      </c>
      <c r="BH7" s="36">
        <v>1485.95</v>
      </c>
      <c r="BI7" s="36">
        <v>1336.57</v>
      </c>
      <c r="BJ7" s="36">
        <v>1224.75</v>
      </c>
      <c r="BK7" s="36">
        <v>1144.05</v>
      </c>
      <c r="BL7" s="36">
        <v>1117.1099999999999</v>
      </c>
      <c r="BM7" s="36">
        <v>1044.8</v>
      </c>
      <c r="BN7" s="36">
        <v>1081.8</v>
      </c>
      <c r="BO7" s="36">
        <v>1015.77</v>
      </c>
      <c r="BP7" s="36">
        <v>30.37</v>
      </c>
      <c r="BQ7" s="36">
        <v>31.47</v>
      </c>
      <c r="BR7" s="36">
        <v>30.8</v>
      </c>
      <c r="BS7" s="36">
        <v>34.78</v>
      </c>
      <c r="BT7" s="36">
        <v>38.020000000000003</v>
      </c>
      <c r="BU7" s="36">
        <v>42.13</v>
      </c>
      <c r="BV7" s="36">
        <v>42.48</v>
      </c>
      <c r="BW7" s="36">
        <v>41.04</v>
      </c>
      <c r="BX7" s="36">
        <v>50.82</v>
      </c>
      <c r="BY7" s="36">
        <v>52.19</v>
      </c>
      <c r="BZ7" s="36">
        <v>52.78</v>
      </c>
      <c r="CA7" s="36">
        <v>543.54999999999995</v>
      </c>
      <c r="CB7" s="36">
        <v>524.57000000000005</v>
      </c>
      <c r="CC7" s="36">
        <v>539.24</v>
      </c>
      <c r="CD7" s="36">
        <v>477.01</v>
      </c>
      <c r="CE7" s="36">
        <v>438.1</v>
      </c>
      <c r="CF7" s="36">
        <v>348.41</v>
      </c>
      <c r="CG7" s="36">
        <v>343.8</v>
      </c>
      <c r="CH7" s="36">
        <v>357.08</v>
      </c>
      <c r="CI7" s="36">
        <v>300.52</v>
      </c>
      <c r="CJ7" s="36">
        <v>296.14</v>
      </c>
      <c r="CK7" s="36">
        <v>289.81</v>
      </c>
      <c r="CL7" s="36">
        <v>82.01</v>
      </c>
      <c r="CM7" s="36">
        <v>80.95</v>
      </c>
      <c r="CN7" s="36">
        <v>79.37</v>
      </c>
      <c r="CO7" s="36">
        <v>80.42</v>
      </c>
      <c r="CP7" s="36">
        <v>82.54</v>
      </c>
      <c r="CQ7" s="36">
        <v>46.85</v>
      </c>
      <c r="CR7" s="36">
        <v>46.06</v>
      </c>
      <c r="CS7" s="36">
        <v>45.95</v>
      </c>
      <c r="CT7" s="36">
        <v>53.24</v>
      </c>
      <c r="CU7" s="36">
        <v>52.31</v>
      </c>
      <c r="CV7" s="36">
        <v>52.74</v>
      </c>
      <c r="CW7" s="36">
        <v>81.66</v>
      </c>
      <c r="CX7" s="36">
        <v>84.78</v>
      </c>
      <c r="CY7" s="36">
        <v>84.95</v>
      </c>
      <c r="CZ7" s="36">
        <v>86.67</v>
      </c>
      <c r="DA7" s="36">
        <v>87.18</v>
      </c>
      <c r="DB7" s="36">
        <v>73.78</v>
      </c>
      <c r="DC7" s="36">
        <v>72.989999999999995</v>
      </c>
      <c r="DD7" s="36">
        <v>71.97</v>
      </c>
      <c r="DE7" s="36">
        <v>84.07</v>
      </c>
      <c r="DF7" s="36">
        <v>84.32</v>
      </c>
      <c r="DG7" s="36">
        <v>84.5</v>
      </c>
      <c r="DH7" s="36">
        <v>34.39</v>
      </c>
      <c r="DI7" s="36">
        <v>36.53</v>
      </c>
      <c r="DJ7" s="36">
        <v>38.67</v>
      </c>
      <c r="DK7" s="36">
        <v>40.82</v>
      </c>
      <c r="DL7" s="36">
        <v>42.95</v>
      </c>
      <c r="DM7" s="36">
        <v>8.3000000000000007</v>
      </c>
      <c r="DN7" s="36">
        <v>10.37</v>
      </c>
      <c r="DO7" s="36">
        <v>10.77</v>
      </c>
      <c r="DP7" s="36">
        <v>20.68</v>
      </c>
      <c r="DQ7" s="36">
        <v>22.41</v>
      </c>
      <c r="DR7" s="36">
        <v>21.94</v>
      </c>
      <c r="DS7" s="36">
        <v>0</v>
      </c>
      <c r="DT7" s="36">
        <v>0</v>
      </c>
      <c r="DU7" s="36">
        <v>0</v>
      </c>
      <c r="DV7" s="36">
        <v>0</v>
      </c>
      <c r="DW7" s="36">
        <v>0</v>
      </c>
      <c r="DX7" s="36">
        <v>0</v>
      </c>
      <c r="DY7" s="36">
        <v>0</v>
      </c>
      <c r="DZ7" s="36">
        <v>0</v>
      </c>
      <c r="EA7" s="36">
        <v>0.08</v>
      </c>
      <c r="EB7" s="36">
        <v>0</v>
      </c>
      <c r="EC7" s="36">
        <v>0</v>
      </c>
      <c r="ED7" s="36">
        <v>0</v>
      </c>
      <c r="EE7" s="36">
        <v>0</v>
      </c>
      <c r="EF7" s="36">
        <v>0</v>
      </c>
      <c r="EG7" s="36">
        <v>0</v>
      </c>
      <c r="EH7" s="36">
        <v>0</v>
      </c>
      <c r="EI7" s="36">
        <v>0.08</v>
      </c>
      <c r="EJ7" s="36">
        <v>0.06</v>
      </c>
      <c r="EK7" s="36">
        <v>0.04</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2017-02-13T01:38:51Z</cp:lastPrinted>
  <dcterms:created xsi:type="dcterms:W3CDTF">2017-02-08T02:41:40Z</dcterms:created>
  <dcterms:modified xsi:type="dcterms:W3CDTF">2017-02-13T01:38:55Z</dcterms:modified>
  <cp:category/>
</cp:coreProperties>
</file>