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<sst xmlns="http://schemas.openxmlformats.org/spreadsheetml/2006/main" count="220" uniqueCount="110">
  <si>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</si>
  <si>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</si>
  <si>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</si>
  <si>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</si>
  <si>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</si>
  <si>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</si>
  <si>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</si>
  <si>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</si>
  <si>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</si>
  <si>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</si>
  <si>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</si>
  <si>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</si>
  <si>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</si>
  <si>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</si>
  <si>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</si>
  <si>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</si>
  <si>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</si>
  <si>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</si>
  <si>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</si>
  <si>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</si>
  <si>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</si>
  <si>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</si>
  <si>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</si>
  <si>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</si>
  <si>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</si>
  <si>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</si>
  <si>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</si>
  <si>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</si>
  <si>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</si>
  <si>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</si>
  <si>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</si>
  <si>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</si>
  <si>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</si>
  <si>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</si>
  <si>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</si>
  <si>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</si>
  <si>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</si>
  <si>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</si>
  <si>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</si>
  <si>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</si>
  <si>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</si>
  <si>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</si>
  <si>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</si>
  <si>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</si>
  <si>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</si>
  <si>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</si>
  <si>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</si>
  <si>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</si>
  <si>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</si>
  <si>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</si>
  <si>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</si>
  <si>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</si>
  <si>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</si>
  <si>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</si>
  <si>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</si>
  <si>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</si>
  <si>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</si>
  <si>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</si>
  <si>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</si>
  <si>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</si>
  <si>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</si>
  <si>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</si>
  <si>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</si>
  <si>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</si>
  <si>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</si>
  <si>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</si>
  <si>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</si>
  <si>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</si>
  <si>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</si>
  <si>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</si>
  <si>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</si>
  <si>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</si>
  <si>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</si>
  <si>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</si>
  <si>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</si>
  <si>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</si>
  <si>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</si>
  <si>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</si>
  <si>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</si>
  <si>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</si>
  <si>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</si>
  <si>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</si>
  <si>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</si>
  <si>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</si>
  <si>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</si>
  <si>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</si>
  <si>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</si>
  <si>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</si>
  <si>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</si>
  <si>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</si>
  <si>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</si>
  <si>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</si>
  <si>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</si>
  <si>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</si>
  <si>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</si>
  <si>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</si>
  <si>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豊前市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</si>
  <si>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</si>
  <si>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</si>
  <si>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</si>
  <si>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</si>
  <si>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</si>
  <si>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</si>
  <si>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</si>
  <si>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</si>
  <si>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</si>
  <si>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</si>
  <si>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は１００％を下回っており赤字が続いている状況となっている。また、②累積欠損金比率は高いほど経営が悪化していることとなるが、類似団体を大きく上回っており経営改善の取組が必要と考えられる。
⑤経費回収率は、51.77％と低く使用料では経費を賄えていないことがわかる。⑥汚水処理原価は、類似団体より高くなっており投資費に対して接続率が低いと考えられる。⑧水洗化率は少しずつではあるが増加傾向であるが、⑦施設利用率が低いため農業集落排水を公共下水道に接続するとともに、下水道接続の促進をし、使用料収入の増加を図らなければならない。また、効率的な汚水処理を検討する必要がある。</t>
    <rPh sb="1" eb="3">
      <t>ケイエイ</t>
    </rPh>
    <rPh sb="3" eb="5">
      <t>シュウシ</t>
    </rPh>
    <rPh sb="5" eb="7">
      <t>ヒリツ</t>
    </rPh>
    <rPh sb="13" eb="15">
      <t>シタマワ</t>
    </rPh>
    <rPh sb="19" eb="21">
      <t>アカジ</t>
    </rPh>
    <rPh sb="22" eb="23">
      <t>ツヅ</t>
    </rPh>
    <rPh sb="27" eb="29">
      <t>ジョウキョウ</t>
    </rPh>
    <rPh sb="40" eb="42">
      <t>ルイセキ</t>
    </rPh>
    <rPh sb="42" eb="45">
      <t>ケッソンキン</t>
    </rPh>
    <rPh sb="45" eb="47">
      <t>ヒリツ</t>
    </rPh>
    <rPh sb="48" eb="49">
      <t>タカ</t>
    </rPh>
    <rPh sb="52" eb="54">
      <t>ケイエイ</t>
    </rPh>
    <rPh sb="55" eb="57">
      <t>アッカ</t>
    </rPh>
    <rPh sb="68" eb="70">
      <t>ルイジ</t>
    </rPh>
    <rPh sb="70" eb="72">
      <t>ダンタイ</t>
    </rPh>
    <rPh sb="73" eb="74">
      <t>オオ</t>
    </rPh>
    <rPh sb="76" eb="78">
      <t>ウワマワ</t>
    </rPh>
    <rPh sb="82" eb="84">
      <t>ケイエイ</t>
    </rPh>
    <rPh sb="84" eb="86">
      <t>カイゼン</t>
    </rPh>
    <rPh sb="87" eb="89">
      <t>トリクミ</t>
    </rPh>
    <rPh sb="90" eb="92">
      <t>ヒツヨウ</t>
    </rPh>
    <rPh sb="93" eb="94">
      <t>カンガ</t>
    </rPh>
    <rPh sb="101" eb="103">
      <t>ケイヒ</t>
    </rPh>
    <rPh sb="103" eb="105">
      <t>カイシュウ</t>
    </rPh>
    <rPh sb="105" eb="106">
      <t>リツ</t>
    </rPh>
    <rPh sb="115" eb="116">
      <t>ヒク</t>
    </rPh>
    <rPh sb="117" eb="120">
      <t>シヨウリョウ</t>
    </rPh>
    <rPh sb="122" eb="124">
      <t>ケイヒ</t>
    </rPh>
    <rPh sb="125" eb="126">
      <t>マカナ</t>
    </rPh>
    <rPh sb="139" eb="141">
      <t>オスイ</t>
    </rPh>
    <rPh sb="141" eb="143">
      <t>ショリ</t>
    </rPh>
    <rPh sb="143" eb="145">
      <t>ゲンカ</t>
    </rPh>
    <rPh sb="147" eb="149">
      <t>ルイジ</t>
    </rPh>
    <rPh sb="149" eb="151">
      <t>ダンタイ</t>
    </rPh>
    <rPh sb="153" eb="154">
      <t>タカ</t>
    </rPh>
    <rPh sb="160" eb="162">
      <t>トウシ</t>
    </rPh>
    <rPh sb="162" eb="163">
      <t>ヒ</t>
    </rPh>
    <rPh sb="164" eb="165">
      <t>タイ</t>
    </rPh>
    <rPh sb="167" eb="168">
      <t>セツ</t>
    </rPh>
    <rPh sb="168" eb="169">
      <t>ゾク</t>
    </rPh>
    <rPh sb="169" eb="170">
      <t>リツ</t>
    </rPh>
    <rPh sb="171" eb="172">
      <t>ヒク</t>
    </rPh>
    <rPh sb="174" eb="175">
      <t>カンガ</t>
    </rPh>
    <rPh sb="181" eb="184">
      <t>スイセンカ</t>
    </rPh>
    <rPh sb="184" eb="185">
      <t>リツ</t>
    </rPh>
    <rPh sb="186" eb="187">
      <t>スコ</t>
    </rPh>
    <rPh sb="195" eb="197">
      <t>ゾウカ</t>
    </rPh>
    <rPh sb="197" eb="199">
      <t>ケイコウ</t>
    </rPh>
    <rPh sb="205" eb="207">
      <t>シセツ</t>
    </rPh>
    <rPh sb="207" eb="210">
      <t>リヨウリツ</t>
    </rPh>
    <rPh sb="211" eb="212">
      <t>ヒク</t>
    </rPh>
    <rPh sb="215" eb="217">
      <t>ノウギョウ</t>
    </rPh>
    <rPh sb="217" eb="219">
      <t>シュウラク</t>
    </rPh>
    <rPh sb="219" eb="221">
      <t>ハイスイ</t>
    </rPh>
    <rPh sb="222" eb="224">
      <t>コウキョウ</t>
    </rPh>
    <rPh sb="224" eb="227">
      <t>ゲスイドウ</t>
    </rPh>
    <rPh sb="228" eb="229">
      <t>セツ</t>
    </rPh>
    <rPh sb="229" eb="230">
      <t>ゾク</t>
    </rPh>
    <rPh sb="237" eb="240">
      <t>ゲスイドウ</t>
    </rPh>
    <rPh sb="240" eb="242">
      <t>セツゾク</t>
    </rPh>
    <rPh sb="243" eb="245">
      <t>ソクシン</t>
    </rPh>
    <rPh sb="248" eb="251">
      <t>シヨウリョウ</t>
    </rPh>
    <rPh sb="251" eb="253">
      <t>シュウニュウ</t>
    </rPh>
    <rPh sb="254" eb="256">
      <t>ゾウカ</t>
    </rPh>
    <rPh sb="257" eb="258">
      <t>ハカ</t>
    </rPh>
    <rPh sb="271" eb="273">
      <t>コウリツ</t>
    </rPh>
    <rPh sb="273" eb="274">
      <t>テキ</t>
    </rPh>
    <rPh sb="275" eb="277">
      <t>オスイ</t>
    </rPh>
    <rPh sb="277" eb="279">
      <t>ショリ</t>
    </rPh>
    <rPh sb="280" eb="282">
      <t>ケントウ</t>
    </rPh>
    <rPh sb="284" eb="286">
      <t>ヒツヨウ</t>
    </rPh>
    <phoneticPr fontId="4"/>
  </si>
  <si>
    <t>平成９年に供用開始をし、汚水管渠については老朽化率0％となっているが、終末処理場では設備の老朽化が急速に進んでいる。
処理場の長寿命化計画に基づき施設の改築更新を図る必要がある。</t>
    <rPh sb="0" eb="2">
      <t>ヘイセイ</t>
    </rPh>
    <rPh sb="3" eb="4">
      <t>ネン</t>
    </rPh>
    <rPh sb="5" eb="7">
      <t>キョウヨウ</t>
    </rPh>
    <rPh sb="7" eb="9">
      <t>カイシ</t>
    </rPh>
    <rPh sb="12" eb="14">
      <t>オスイ</t>
    </rPh>
    <rPh sb="14" eb="15">
      <t>カン</t>
    </rPh>
    <rPh sb="15" eb="16">
      <t>キョ</t>
    </rPh>
    <rPh sb="21" eb="24">
      <t>ロウキュウカ</t>
    </rPh>
    <rPh sb="24" eb="25">
      <t>リツ</t>
    </rPh>
    <rPh sb="35" eb="37">
      <t>シュウマツ</t>
    </rPh>
    <rPh sb="37" eb="39">
      <t>ショリ</t>
    </rPh>
    <rPh sb="39" eb="40">
      <t>ジョウ</t>
    </rPh>
    <rPh sb="42" eb="44">
      <t>セツビ</t>
    </rPh>
    <rPh sb="45" eb="48">
      <t>ロウキュウカ</t>
    </rPh>
    <rPh sb="49" eb="51">
      <t>キュウソク</t>
    </rPh>
    <rPh sb="52" eb="53">
      <t>スス</t>
    </rPh>
    <rPh sb="59" eb="62">
      <t>ショリジョウ</t>
    </rPh>
    <rPh sb="63" eb="64">
      <t>チョウ</t>
    </rPh>
    <rPh sb="64" eb="67">
      <t>ジュミョウカ</t>
    </rPh>
    <rPh sb="67" eb="69">
      <t>ケイカク</t>
    </rPh>
    <rPh sb="70" eb="71">
      <t>モト</t>
    </rPh>
    <rPh sb="73" eb="75">
      <t>シセツ</t>
    </rPh>
    <rPh sb="76" eb="78">
      <t>カイチク</t>
    </rPh>
    <rPh sb="78" eb="80">
      <t>コウシン</t>
    </rPh>
    <rPh sb="81" eb="82">
      <t>ハカ</t>
    </rPh>
    <rPh sb="83" eb="85">
      <t>ヒツヨウ</t>
    </rPh>
    <phoneticPr fontId="4"/>
  </si>
  <si>
    <t>今後、施設の改築更新を進めていかなければならず下水道事業経営を取り巻く状況は厳しいと思われる。
下水道接続率向上および、経費の削減や効率的な設備更新の検討を推進したい。
また、農業集落排水の接続をすることにより経営の効率化を目指すこととしたい。</t>
    <rPh sb="0" eb="2">
      <t>コンゴ</t>
    </rPh>
    <rPh sb="3" eb="5">
      <t>シセツ</t>
    </rPh>
    <rPh sb="6" eb="8">
      <t>カイチク</t>
    </rPh>
    <rPh sb="8" eb="10">
      <t>コウシン</t>
    </rPh>
    <rPh sb="11" eb="12">
      <t>スス</t>
    </rPh>
    <rPh sb="23" eb="26">
      <t>ゲスイドウ</t>
    </rPh>
    <rPh sb="26" eb="28">
      <t>ジギョウ</t>
    </rPh>
    <rPh sb="28" eb="30">
      <t>ケイエイ</t>
    </rPh>
    <rPh sb="31" eb="32">
      <t>ト</t>
    </rPh>
    <rPh sb="33" eb="34">
      <t>マ</t>
    </rPh>
    <rPh sb="35" eb="37">
      <t>ジョウキョウ</t>
    </rPh>
    <rPh sb="38" eb="39">
      <t>キビ</t>
    </rPh>
    <rPh sb="42" eb="43">
      <t>オモ</t>
    </rPh>
    <rPh sb="48" eb="51">
      <t>ゲスイドウ</t>
    </rPh>
    <rPh sb="51" eb="52">
      <t>セツ</t>
    </rPh>
    <rPh sb="52" eb="53">
      <t>ゾク</t>
    </rPh>
    <rPh sb="54" eb="56">
      <t>コウジョウ</t>
    </rPh>
    <rPh sb="60" eb="62">
      <t>ケイヒ</t>
    </rPh>
    <rPh sb="66" eb="69">
      <t>コウリツテキ</t>
    </rPh>
    <rPh sb="70" eb="72">
      <t>セツビ</t>
    </rPh>
    <rPh sb="72" eb="74">
      <t>コウシン</t>
    </rPh>
    <rPh sb="75" eb="77">
      <t>ケントウ</t>
    </rPh>
    <rPh sb="78" eb="80">
      <t>スイシン</t>
    </rPh>
    <rPh sb="88" eb="90">
      <t>ノウギョウ</t>
    </rPh>
    <rPh sb="90" eb="92">
      <t>シュウラク</t>
    </rPh>
    <rPh sb="92" eb="94">
      <t>ハイスイ</t>
    </rPh>
    <rPh sb="95" eb="96">
      <t>セツ</t>
    </rPh>
    <rPh sb="96" eb="97">
      <t>ゾク</t>
    </rPh>
    <rPh sb="105" eb="107">
      <t>ケイエイ</t>
    </rPh>
    <rPh sb="112" eb="11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</si>
</sst>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43104"/>
        <c:axId val="949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94943104"/>
        <c:axId val="94957568"/>
      </c:lineChart>
      <c:dateAx>
        <c:axId val="94943104"/>
        <c:scaling>
          <c:orientation val="minMax"/>
        </c:scaling>
        <c:delete val="1"/>
        <c:axPos val="b"/>
        <c:numFmt formatCode="ge" sourceLinked="1"/>
        <c:majorTickMark val="none"/>
        <c:minorTickMark val="none"/>
        <c:tickLblPos val="none"/>
        <c:crossAx val="94957568"/>
        <c:crosses val="autoZero"/>
        <c:auto val="1"/>
        <c:lblOffset val="100"/>
        <c:baseTimeUnit val="years"/>
      </c:dateAx>
      <c:valAx>
        <c:axId val="949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60.97</c:v>
                </c:pt>
                <c:pt idx="1">
                  <c:v>61.32</c:v>
                </c:pt>
                <c:pt idx="2">
                  <c:v>61.32</c:v>
                </c:pt>
                <c:pt idx="3">
                  <c:v>43.51</c:v>
                </c:pt>
                <c:pt idx="4">
                  <c:v>43.31</c:v>
                </c:pt>
              </c:numCache>
            </c:numRef>
          </c:val>
        </c:ser>
        <c:dLbls>
          <c:showLegendKey val="0"/>
          <c:showVal val="0"/>
          <c:showCatName val="0"/>
          <c:showSerName val="0"/>
          <c:showPercent val="0"/>
          <c:showBubbleSize val="0"/>
        </c:dLbls>
        <c:gapWidth val="150"/>
        <c:axId val="95484160"/>
        <c:axId val="958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95484160"/>
        <c:axId val="95830400"/>
      </c:lineChart>
      <c:dateAx>
        <c:axId val="95484160"/>
        <c:scaling>
          <c:orientation val="minMax"/>
        </c:scaling>
        <c:delete val="1"/>
        <c:axPos val="b"/>
        <c:numFmt formatCode="ge" sourceLinked="1"/>
        <c:majorTickMark val="none"/>
        <c:minorTickMark val="none"/>
        <c:tickLblPos val="none"/>
        <c:crossAx val="95830400"/>
        <c:crosses val="autoZero"/>
        <c:auto val="1"/>
        <c:lblOffset val="100"/>
        <c:baseTimeUnit val="years"/>
      </c:dateAx>
      <c:valAx>
        <c:axId val="958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71.98</c:v>
                </c:pt>
                <c:pt idx="1">
                  <c:v>70.319999999999993</c:v>
                </c:pt>
                <c:pt idx="2">
                  <c:v>72.27</c:v>
                </c:pt>
                <c:pt idx="3">
                  <c:v>73.73</c:v>
                </c:pt>
                <c:pt idx="4">
                  <c:v>75.5</c:v>
                </c:pt>
              </c:numCache>
            </c:numRef>
          </c:val>
        </c:ser>
        <c:dLbls>
          <c:showLegendKey val="0"/>
          <c:showVal val="0"/>
          <c:showCatName val="0"/>
          <c:showSerName val="0"/>
          <c:showPercent val="0"/>
          <c:showBubbleSize val="0"/>
        </c:dLbls>
        <c:gapWidth val="150"/>
        <c:axId val="95848320"/>
        <c:axId val="958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95848320"/>
        <c:axId val="95854592"/>
      </c:lineChart>
      <c:dateAx>
        <c:axId val="95848320"/>
        <c:scaling>
          <c:orientation val="minMax"/>
        </c:scaling>
        <c:delete val="1"/>
        <c:axPos val="b"/>
        <c:numFmt formatCode="ge" sourceLinked="1"/>
        <c:majorTickMark val="none"/>
        <c:minorTickMark val="none"/>
        <c:tickLblPos val="none"/>
        <c:crossAx val="95854592"/>
        <c:crosses val="autoZero"/>
        <c:auto val="1"/>
        <c:lblOffset val="100"/>
        <c:baseTimeUnit val="years"/>
      </c:dateAx>
      <c:valAx>
        <c:axId val="95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82.27</c:v>
                </c:pt>
                <c:pt idx="1">
                  <c:v>86.87</c:v>
                </c:pt>
                <c:pt idx="2">
                  <c:v>85.9</c:v>
                </c:pt>
                <c:pt idx="3">
                  <c:v>93.09</c:v>
                </c:pt>
                <c:pt idx="4">
                  <c:v>89.8</c:v>
                </c:pt>
              </c:numCache>
            </c:numRef>
          </c:val>
        </c:ser>
        <c:dLbls>
          <c:showLegendKey val="0"/>
          <c:showVal val="0"/>
          <c:showCatName val="0"/>
          <c:showSerName val="0"/>
          <c:showPercent val="0"/>
          <c:showBubbleSize val="0"/>
        </c:dLbls>
        <c:gapWidth val="150"/>
        <c:axId val="95118848"/>
        <c:axId val="951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102.68</c:v>
                </c:pt>
                <c:pt idx="1">
                  <c:v>102.09</c:v>
                </c:pt>
                <c:pt idx="2">
                  <c:v>104.18</c:v>
                </c:pt>
                <c:pt idx="3">
                  <c:v>108.69</c:v>
                </c:pt>
                <c:pt idx="4">
                  <c:v>110.8</c:v>
                </c:pt>
              </c:numCache>
            </c:numRef>
          </c:val>
          <c:smooth val="0"/>
        </c:ser>
        <c:dLbls>
          <c:showLegendKey val="0"/>
          <c:showVal val="0"/>
          <c:showCatName val="0"/>
          <c:showSerName val="0"/>
          <c:showPercent val="0"/>
          <c:showBubbleSize val="0"/>
        </c:dLbls>
        <c:marker val="1"/>
        <c:smooth val="0"/>
        <c:axId val="95118848"/>
        <c:axId val="95120768"/>
      </c:lineChart>
      <c:dateAx>
        <c:axId val="95118848"/>
        <c:scaling>
          <c:orientation val="minMax"/>
        </c:scaling>
        <c:delete val="1"/>
        <c:axPos val="b"/>
        <c:numFmt formatCode="ge" sourceLinked="1"/>
        <c:majorTickMark val="none"/>
        <c:minorTickMark val="none"/>
        <c:tickLblPos val="none"/>
        <c:crossAx val="95120768"/>
        <c:crosses val="autoZero"/>
        <c:auto val="1"/>
        <c:lblOffset val="100"/>
        <c:baseTimeUnit val="years"/>
      </c:dateAx>
      <c:valAx>
        <c:axId val="951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30.9</c:v>
                </c:pt>
                <c:pt idx="1">
                  <c:v>32.770000000000003</c:v>
                </c:pt>
                <c:pt idx="2">
                  <c:v>34.950000000000003</c:v>
                </c:pt>
                <c:pt idx="3">
                  <c:v>35.53</c:v>
                </c:pt>
                <c:pt idx="4">
                  <c:v>37.450000000000003</c:v>
                </c:pt>
              </c:numCache>
            </c:numRef>
          </c:val>
        </c:ser>
        <c:dLbls>
          <c:showLegendKey val="0"/>
          <c:showVal val="0"/>
          <c:showCatName val="0"/>
          <c:showSerName val="0"/>
          <c:showPercent val="0"/>
          <c:showBubbleSize val="0"/>
        </c:dLbls>
        <c:gapWidth val="150"/>
        <c:axId val="95151232"/>
        <c:axId val="951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11.48</c:v>
                </c:pt>
                <c:pt idx="1">
                  <c:v>12.61</c:v>
                </c:pt>
                <c:pt idx="2">
                  <c:v>14.44</c:v>
                </c:pt>
                <c:pt idx="3">
                  <c:v>21.09</c:v>
                </c:pt>
                <c:pt idx="4">
                  <c:v>22.6</c:v>
                </c:pt>
              </c:numCache>
            </c:numRef>
          </c:val>
          <c:smooth val="0"/>
        </c:ser>
        <c:dLbls>
          <c:showLegendKey val="0"/>
          <c:showVal val="0"/>
          <c:showCatName val="0"/>
          <c:showSerName val="0"/>
          <c:showPercent val="0"/>
          <c:showBubbleSize val="0"/>
        </c:dLbls>
        <c:marker val="1"/>
        <c:smooth val="0"/>
        <c:axId val="95151232"/>
        <c:axId val="95153152"/>
      </c:lineChart>
      <c:dateAx>
        <c:axId val="95151232"/>
        <c:scaling>
          <c:orientation val="minMax"/>
        </c:scaling>
        <c:delete val="1"/>
        <c:axPos val="b"/>
        <c:numFmt formatCode="ge" sourceLinked="1"/>
        <c:majorTickMark val="none"/>
        <c:minorTickMark val="none"/>
        <c:tickLblPos val="none"/>
        <c:crossAx val="95153152"/>
        <c:crosses val="autoZero"/>
        <c:auto val="1"/>
        <c:lblOffset val="100"/>
        <c:baseTimeUnit val="years"/>
      </c:dateAx>
      <c:valAx>
        <c:axId val="951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201536"/>
        <c:axId val="95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201536"/>
        <c:axId val="95211904"/>
      </c:lineChart>
      <c:dateAx>
        <c:axId val="95201536"/>
        <c:scaling>
          <c:orientation val="minMax"/>
        </c:scaling>
        <c:delete val="1"/>
        <c:axPos val="b"/>
        <c:numFmt formatCode="ge" sourceLinked="1"/>
        <c:majorTickMark val="none"/>
        <c:minorTickMark val="none"/>
        <c:tickLblPos val="none"/>
        <c:crossAx val="95211904"/>
        <c:crosses val="autoZero"/>
        <c:auto val="1"/>
        <c:lblOffset val="100"/>
        <c:baseTimeUnit val="years"/>
      </c:dateAx>
      <c:valAx>
        <c:axId val="95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236.66</c:v>
                </c:pt>
                <c:pt idx="1">
                  <c:v>278.5</c:v>
                </c:pt>
                <c:pt idx="2">
                  <c:v>315.45999999999998</c:v>
                </c:pt>
                <c:pt idx="3">
                  <c:v>260.25</c:v>
                </c:pt>
                <c:pt idx="4">
                  <c:v>299.16000000000003</c:v>
                </c:pt>
              </c:numCache>
            </c:numRef>
          </c:val>
        </c:ser>
        <c:dLbls>
          <c:showLegendKey val="0"/>
          <c:showVal val="0"/>
          <c:showCatName val="0"/>
          <c:showSerName val="0"/>
          <c:showPercent val="0"/>
          <c:showBubbleSize val="0"/>
        </c:dLbls>
        <c:gapWidth val="150"/>
        <c:axId val="95320320"/>
        <c:axId val="953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107.32</c:v>
                </c:pt>
                <c:pt idx="1">
                  <c:v>100.29</c:v>
                </c:pt>
                <c:pt idx="2">
                  <c:v>95.59</c:v>
                </c:pt>
                <c:pt idx="3">
                  <c:v>29.24</c:v>
                </c:pt>
                <c:pt idx="4">
                  <c:v>31.45</c:v>
                </c:pt>
              </c:numCache>
            </c:numRef>
          </c:val>
          <c:smooth val="0"/>
        </c:ser>
        <c:dLbls>
          <c:showLegendKey val="0"/>
          <c:showVal val="0"/>
          <c:showCatName val="0"/>
          <c:showSerName val="0"/>
          <c:showPercent val="0"/>
          <c:showBubbleSize val="0"/>
        </c:dLbls>
        <c:marker val="1"/>
        <c:smooth val="0"/>
        <c:axId val="95320320"/>
        <c:axId val="95322496"/>
      </c:lineChart>
      <c:dateAx>
        <c:axId val="95320320"/>
        <c:scaling>
          <c:orientation val="minMax"/>
        </c:scaling>
        <c:delete val="1"/>
        <c:axPos val="b"/>
        <c:numFmt formatCode="ge" sourceLinked="1"/>
        <c:majorTickMark val="none"/>
        <c:minorTickMark val="none"/>
        <c:tickLblPos val="none"/>
        <c:crossAx val="95322496"/>
        <c:crosses val="autoZero"/>
        <c:auto val="1"/>
        <c:lblOffset val="100"/>
        <c:baseTimeUnit val="years"/>
      </c:dateAx>
      <c:valAx>
        <c:axId val="953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328.42</c:v>
                </c:pt>
                <c:pt idx="1">
                  <c:v>339.04</c:v>
                </c:pt>
                <c:pt idx="2">
                  <c:v>529.61</c:v>
                </c:pt>
                <c:pt idx="3">
                  <c:v>174.73</c:v>
                </c:pt>
                <c:pt idx="4">
                  <c:v>173.69</c:v>
                </c:pt>
              </c:numCache>
            </c:numRef>
          </c:val>
        </c:ser>
        <c:dLbls>
          <c:showLegendKey val="0"/>
          <c:showVal val="0"/>
          <c:showCatName val="0"/>
          <c:showSerName val="0"/>
          <c:showPercent val="0"/>
          <c:showBubbleSize val="0"/>
        </c:dLbls>
        <c:gapWidth val="150"/>
        <c:axId val="95348608"/>
        <c:axId val="953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388.13</c:v>
                </c:pt>
                <c:pt idx="1">
                  <c:v>372.33</c:v>
                </c:pt>
                <c:pt idx="2">
                  <c:v>318.06</c:v>
                </c:pt>
                <c:pt idx="3">
                  <c:v>68.510000000000005</c:v>
                </c:pt>
                <c:pt idx="4">
                  <c:v>70.16</c:v>
                </c:pt>
              </c:numCache>
            </c:numRef>
          </c:val>
          <c:smooth val="0"/>
        </c:ser>
        <c:dLbls>
          <c:showLegendKey val="0"/>
          <c:showVal val="0"/>
          <c:showCatName val="0"/>
          <c:showSerName val="0"/>
          <c:showPercent val="0"/>
          <c:showBubbleSize val="0"/>
        </c:dLbls>
        <c:marker val="1"/>
        <c:smooth val="0"/>
        <c:axId val="95348608"/>
        <c:axId val="95358976"/>
      </c:lineChart>
      <c:dateAx>
        <c:axId val="95348608"/>
        <c:scaling>
          <c:orientation val="minMax"/>
        </c:scaling>
        <c:delete val="1"/>
        <c:axPos val="b"/>
        <c:numFmt formatCode="ge" sourceLinked="1"/>
        <c:majorTickMark val="none"/>
        <c:minorTickMark val="none"/>
        <c:tickLblPos val="none"/>
        <c:crossAx val="95358976"/>
        <c:crosses val="autoZero"/>
        <c:auto val="1"/>
        <c:lblOffset val="100"/>
        <c:baseTimeUnit val="years"/>
      </c:dateAx>
      <c:valAx>
        <c:axId val="953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1694.31</c:v>
                </c:pt>
                <c:pt idx="1">
                  <c:v>1607.93</c:v>
                </c:pt>
                <c:pt idx="2">
                  <c:v>1484.61</c:v>
                </c:pt>
                <c:pt idx="3">
                  <c:v>1394.56</c:v>
                </c:pt>
                <c:pt idx="4">
                  <c:v>1332.56</c:v>
                </c:pt>
              </c:numCache>
            </c:numRef>
          </c:val>
        </c:ser>
        <c:dLbls>
          <c:showLegendKey val="0"/>
          <c:showVal val="0"/>
          <c:showCatName val="0"/>
          <c:showSerName val="0"/>
          <c:showPercent val="0"/>
          <c:showBubbleSize val="0"/>
        </c:dLbls>
        <c:gapWidth val="150"/>
        <c:axId val="95387648"/>
        <c:axId val="953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95387648"/>
        <c:axId val="95389568"/>
      </c:lineChart>
      <c:dateAx>
        <c:axId val="95387648"/>
        <c:scaling>
          <c:orientation val="minMax"/>
        </c:scaling>
        <c:delete val="1"/>
        <c:axPos val="b"/>
        <c:numFmt formatCode="ge" sourceLinked="1"/>
        <c:majorTickMark val="none"/>
        <c:minorTickMark val="none"/>
        <c:tickLblPos val="none"/>
        <c:crossAx val="95389568"/>
        <c:crosses val="autoZero"/>
        <c:auto val="1"/>
        <c:lblOffset val="100"/>
        <c:baseTimeUnit val="years"/>
      </c:dateAx>
      <c:valAx>
        <c:axId val="953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47.35</c:v>
                </c:pt>
                <c:pt idx="1">
                  <c:v>49.32</c:v>
                </c:pt>
                <c:pt idx="2">
                  <c:v>50.43</c:v>
                </c:pt>
                <c:pt idx="3">
                  <c:v>51.41</c:v>
                </c:pt>
                <c:pt idx="4">
                  <c:v>51.77</c:v>
                </c:pt>
              </c:numCache>
            </c:numRef>
          </c:val>
        </c:ser>
        <c:dLbls>
          <c:showLegendKey val="0"/>
          <c:showVal val="0"/>
          <c:showCatName val="0"/>
          <c:showSerName val="0"/>
          <c:showPercent val="0"/>
          <c:showBubbleSize val="0"/>
        </c:dLbls>
        <c:gapWidth val="150"/>
        <c:axId val="95433088"/>
        <c:axId val="954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95433088"/>
        <c:axId val="95435008"/>
      </c:lineChart>
      <c:dateAx>
        <c:axId val="95433088"/>
        <c:scaling>
          <c:orientation val="minMax"/>
        </c:scaling>
        <c:delete val="1"/>
        <c:axPos val="b"/>
        <c:numFmt formatCode="ge" sourceLinked="1"/>
        <c:majorTickMark val="none"/>
        <c:minorTickMark val="none"/>
        <c:tickLblPos val="none"/>
        <c:crossAx val="95435008"/>
        <c:crosses val="autoZero"/>
        <c:auto val="1"/>
        <c:lblOffset val="100"/>
        <c:baseTimeUnit val="years"/>
      </c:dateAx>
      <c:valAx>
        <c:axId val="95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365.03</c:v>
                </c:pt>
                <c:pt idx="1">
                  <c:v>349.55</c:v>
                </c:pt>
                <c:pt idx="2">
                  <c:v>343.01</c:v>
                </c:pt>
                <c:pt idx="3">
                  <c:v>337.35</c:v>
                </c:pt>
                <c:pt idx="4">
                  <c:v>334.91</c:v>
                </c:pt>
              </c:numCache>
            </c:numRef>
          </c:val>
        </c:ser>
        <c:dLbls>
          <c:showLegendKey val="0"/>
          <c:showVal val="0"/>
          <c:showCatName val="0"/>
          <c:showSerName val="0"/>
          <c:showPercent val="0"/>
          <c:showBubbleSize val="0"/>
        </c:dLbls>
        <c:gapWidth val="150"/>
        <c:axId val="95460736"/>
        <c:axId val="954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95460736"/>
        <c:axId val="95467008"/>
      </c:lineChart>
      <c:dateAx>
        <c:axId val="95460736"/>
        <c:scaling>
          <c:orientation val="minMax"/>
        </c:scaling>
        <c:delete val="1"/>
        <c:axPos val="b"/>
        <c:numFmt formatCode="ge" sourceLinked="1"/>
        <c:majorTickMark val="none"/>
        <c:minorTickMark val="none"/>
        <c:tickLblPos val="none"/>
        <c:crossAx val="95467008"/>
        <c:crosses val="autoZero"/>
        <c:auto val="1"/>
        <c:lblOffset val="100"/>
        <c:baseTimeUnit val="years"/>
      </c:dateAx>
      <c:valAx>
        <c:axId val="954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豊前市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26591</v>
      </c>
      <c r="AM8" s="64"/>
      <c r="AN8" s="64"/>
      <c r="AO8" s="64"/>
      <c r="AP8" s="64"/>
      <c r="AQ8" s="64"/>
      <c r="AR8" s="64"/>
      <c r="AS8" s="64"/>
      <c r="AT8" s="63">
        <f>データ!S6</f>
        <v>111.1</v>
      </c>
      <c r="AU8" s="63"/>
      <c r="AV8" s="63"/>
      <c r="AW8" s="63"/>
      <c r="AX8" s="63"/>
      <c r="AY8" s="63"/>
      <c r="AZ8" s="63"/>
      <c r="BA8" s="63"/>
      <c r="BB8" s="63">
        <f>データ!T6</f>
        <v>239.34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63.56</v>
      </c>
      <c r="J10" s="63"/>
      <c r="K10" s="63"/>
      <c r="L10" s="63"/>
      <c r="M10" s="63"/>
      <c r="N10" s="63"/>
      <c r="O10" s="63"/>
      <c r="P10" s="63">
        <f>データ!O6</f>
        <v>36.71</v>
      </c>
      <c r="Q10" s="63"/>
      <c r="R10" s="63"/>
      <c r="S10" s="63"/>
      <c r="T10" s="63"/>
      <c r="U10" s="63"/>
      <c r="V10" s="63"/>
      <c r="W10" s="63">
        <f>データ!P6</f>
        <v>94.74</v>
      </c>
      <c r="X10" s="63"/>
      <c r="Y10" s="63"/>
      <c r="Z10" s="63"/>
      <c r="AA10" s="63"/>
      <c r="AB10" s="63"/>
      <c r="AC10" s="63"/>
      <c r="AD10" s="64">
        <f>データ!Q6</f>
        <v>3240</v>
      </c>
      <c r="AE10" s="64"/>
      <c r="AF10" s="64"/>
      <c r="AG10" s="64"/>
      <c r="AH10" s="64"/>
      <c r="AI10" s="64"/>
      <c r="AJ10" s="64"/>
      <c r="AK10" s="2"/>
      <c r="AL10" s="64">
        <f>データ!U6</f>
        <v>9721</v>
      </c>
      <c r="AM10" s="64"/>
      <c r="AN10" s="64"/>
      <c r="AO10" s="64"/>
      <c r="AP10" s="64"/>
      <c r="AQ10" s="64"/>
      <c r="AR10" s="64"/>
      <c r="AS10" s="64"/>
      <c r="AT10" s="63">
        <f>データ!V6</f>
        <v>4.07</v>
      </c>
      <c r="AU10" s="63"/>
      <c r="AV10" s="63"/>
      <c r="AW10" s="63"/>
      <c r="AX10" s="63"/>
      <c r="AY10" s="63"/>
      <c r="AZ10" s="63"/>
      <c r="BA10" s="63"/>
      <c r="BB10" s="63">
        <f>データ!W6</f>
        <v>2388.4499999999998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402141</v>
      </c>
      <c r="D6" s="31">
        <f t="shared" si="3"/>
        <v>46</v>
      </c>
      <c r="E6" s="31">
        <f t="shared" si="3"/>
        <v>17</v>
      </c>
      <c r="F6" s="31">
        <f t="shared" si="3"/>
        <v>1</v>
      </c>
      <c r="G6" s="31">
        <f t="shared" si="3"/>
        <v>0</v>
      </c>
      <c r="H6" s="31" t="str">
        <f t="shared" si="3"/>
        <v>福岡県　豊前市</v>
      </c>
      <c r="I6" s="31" t="str">
        <f t="shared" si="3"/>
        <v>法適用</v>
      </c>
      <c r="J6" s="31" t="str">
        <f t="shared" si="3"/>
        <v>下水道事業</v>
      </c>
      <c r="K6" s="31" t="str">
        <f t="shared" si="3"/>
        <v>公共下水道</v>
      </c>
      <c r="L6" s="31" t="str">
        <f t="shared" si="3"/>
        <v>Cd2</v>
      </c>
      <c r="M6" s="32" t="str">
        <f t="shared" si="3"/>
        <v>-</v>
      </c>
      <c r="N6" s="32">
        <f t="shared" si="3"/>
        <v>63.56</v>
      </c>
      <c r="O6" s="32">
        <f t="shared" si="3"/>
        <v>36.71</v>
      </c>
      <c r="P6" s="32">
        <f t="shared" si="3"/>
        <v>94.74</v>
      </c>
      <c r="Q6" s="32">
        <f t="shared" si="3"/>
        <v>3240</v>
      </c>
      <c r="R6" s="32">
        <f t="shared" si="3"/>
        <v>26591</v>
      </c>
      <c r="S6" s="32">
        <f t="shared" si="3"/>
        <v>111.1</v>
      </c>
      <c r="T6" s="32">
        <f t="shared" si="3"/>
        <v>239.34</v>
      </c>
      <c r="U6" s="32">
        <f t="shared" si="3"/>
        <v>9721</v>
      </c>
      <c r="V6" s="32">
        <f t="shared" si="3"/>
        <v>4.07</v>
      </c>
      <c r="W6" s="32">
        <f t="shared" si="3"/>
        <v>2388.4499999999998</v>
      </c>
      <c r="X6" s="33">
        <f>IF(X7="",NA(),X7)</f>
        <v>82.27</v>
      </c>
      <c r="Y6" s="33">
        <f t="shared" ref="Y6:AG6" si="4">IF(Y7="",NA(),Y7)</f>
        <v>86.87</v>
      </c>
      <c r="Z6" s="33">
        <f t="shared" si="4"/>
        <v>85.9</v>
      </c>
      <c r="AA6" s="33">
        <f t="shared" si="4"/>
        <v>93.09</v>
      </c>
      <c r="AB6" s="33">
        <f t="shared" si="4"/>
        <v>89.8</v>
      </c>
      <c r="AC6" s="33">
        <f t="shared" si="4"/>
        <v>102.68</v>
      </c>
      <c r="AD6" s="33">
        <f t="shared" si="4"/>
        <v>102.09</v>
      </c>
      <c r="AE6" s="33">
        <f t="shared" si="4"/>
        <v>104.18</v>
      </c>
      <c r="AF6" s="33">
        <f t="shared" si="4"/>
        <v>108.69</v>
      </c>
      <c r="AG6" s="33">
        <f t="shared" si="4"/>
        <v>110.8</v>
      </c>
      <c r="AH6" s="32" t="str">
        <f>IF(AH7="","",IF(AH7="-","【-】","【"&amp;SUBSTITUTE(TEXT(AH7,"#,##0.00"),"-","△")&amp;"】"))</f>
        <v>【108.23】</v>
      </c>
      <c r="AI6" s="33">
        <f>IF(AI7="",NA(),AI7)</f>
        <v>236.66</v>
      </c>
      <c r="AJ6" s="33">
        <f t="shared" ref="AJ6:AR6" si="5">IF(AJ7="",NA(),AJ7)</f>
        <v>278.5</v>
      </c>
      <c r="AK6" s="33">
        <f t="shared" si="5"/>
        <v>315.45999999999998</v>
      </c>
      <c r="AL6" s="33">
        <f t="shared" si="5"/>
        <v>260.25</v>
      </c>
      <c r="AM6" s="33">
        <f t="shared" si="5"/>
        <v>299.16000000000003</v>
      </c>
      <c r="AN6" s="33">
        <f t="shared" si="5"/>
        <v>107.32</v>
      </c>
      <c r="AO6" s="33">
        <f t="shared" si="5"/>
        <v>100.29</v>
      </c>
      <c r="AP6" s="33">
        <f t="shared" si="5"/>
        <v>95.59</v>
      </c>
      <c r="AQ6" s="33">
        <f t="shared" si="5"/>
        <v>29.24</v>
      </c>
      <c r="AR6" s="33">
        <f t="shared" si="5"/>
        <v>31.45</v>
      </c>
      <c r="AS6" s="32" t="str">
        <f>IF(AS7="","",IF(AS7="-","【-】","【"&amp;SUBSTITUTE(TEXT(AS7,"#,##0.00"),"-","△")&amp;"】"))</f>
        <v>【4.45】</v>
      </c>
      <c r="AT6" s="33">
        <f>IF(AT7="",NA(),AT7)</f>
        <v>328.42</v>
      </c>
      <c r="AU6" s="33">
        <f t="shared" ref="AU6:BC6" si="6">IF(AU7="",NA(),AU7)</f>
        <v>339.04</v>
      </c>
      <c r="AV6" s="33">
        <f t="shared" si="6"/>
        <v>529.61</v>
      </c>
      <c r="AW6" s="33">
        <f t="shared" si="6"/>
        <v>174.73</v>
      </c>
      <c r="AX6" s="33">
        <f t="shared" si="6"/>
        <v>173.69</v>
      </c>
      <c r="AY6" s="33">
        <f t="shared" si="6"/>
        <v>388.13</v>
      </c>
      <c r="AZ6" s="33">
        <f t="shared" si="6"/>
        <v>372.33</v>
      </c>
      <c r="BA6" s="33">
        <f t="shared" si="6"/>
        <v>318.06</v>
      </c>
      <c r="BB6" s="33">
        <f t="shared" si="6"/>
        <v>68.510000000000005</v>
      </c>
      <c r="BC6" s="33">
        <f t="shared" si="6"/>
        <v>70.16</v>
      </c>
      <c r="BD6" s="32" t="str">
        <f>IF(BD7="","",IF(BD7="-","【-】","【"&amp;SUBSTITUTE(TEXT(BD7,"#,##0.00"),"-","△")&amp;"】"))</f>
        <v>【57.41】</v>
      </c>
      <c r="BE6" s="33">
        <f>IF(BE7="",NA(),BE7)</f>
        <v>1694.31</v>
      </c>
      <c r="BF6" s="33">
        <f t="shared" ref="BF6:BN6" si="7">IF(BF7="",NA(),BF7)</f>
        <v>1607.93</v>
      </c>
      <c r="BG6" s="33">
        <f t="shared" si="7"/>
        <v>1484.61</v>
      </c>
      <c r="BH6" s="33">
        <f t="shared" si="7"/>
        <v>1394.56</v>
      </c>
      <c r="BI6" s="33">
        <f t="shared" si="7"/>
        <v>1332.56</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47.35</v>
      </c>
      <c r="BQ6" s="33">
        <f t="shared" ref="BQ6:BY6" si="8">IF(BQ7="",NA(),BQ7)</f>
        <v>49.32</v>
      </c>
      <c r="BR6" s="33">
        <f t="shared" si="8"/>
        <v>50.43</v>
      </c>
      <c r="BS6" s="33">
        <f t="shared" si="8"/>
        <v>51.41</v>
      </c>
      <c r="BT6" s="33">
        <f t="shared" si="8"/>
        <v>51.77</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365.03</v>
      </c>
      <c r="CB6" s="33">
        <f t="shared" ref="CB6:CJ6" si="9">IF(CB7="",NA(),CB7)</f>
        <v>349.55</v>
      </c>
      <c r="CC6" s="33">
        <f t="shared" si="9"/>
        <v>343.01</v>
      </c>
      <c r="CD6" s="33">
        <f t="shared" si="9"/>
        <v>337.35</v>
      </c>
      <c r="CE6" s="33">
        <f t="shared" si="9"/>
        <v>334.91</v>
      </c>
      <c r="CF6" s="33">
        <f t="shared" si="9"/>
        <v>258.83</v>
      </c>
      <c r="CG6" s="33">
        <f t="shared" si="9"/>
        <v>251.88</v>
      </c>
      <c r="CH6" s="33">
        <f t="shared" si="9"/>
        <v>247.43</v>
      </c>
      <c r="CI6" s="33">
        <f t="shared" si="9"/>
        <v>248.89</v>
      </c>
      <c r="CJ6" s="33">
        <f t="shared" si="9"/>
        <v>250.84</v>
      </c>
      <c r="CK6" s="32" t="str">
        <f>IF(CK7="","",IF(CK7="-","【-】","【"&amp;SUBSTITUTE(TEXT(CK7,"#,##0.00"),"-","△")&amp;"】"))</f>
        <v>【139.70】</v>
      </c>
      <c r="CL6" s="33">
        <f>IF(CL7="",NA(),CL7)</f>
        <v>60.97</v>
      </c>
      <c r="CM6" s="33">
        <f t="shared" ref="CM6:CU6" si="10">IF(CM7="",NA(),CM7)</f>
        <v>61.32</v>
      </c>
      <c r="CN6" s="33">
        <f t="shared" si="10"/>
        <v>61.32</v>
      </c>
      <c r="CO6" s="33">
        <f t="shared" si="10"/>
        <v>43.51</v>
      </c>
      <c r="CP6" s="33">
        <f t="shared" si="10"/>
        <v>43.31</v>
      </c>
      <c r="CQ6" s="33">
        <f t="shared" si="10"/>
        <v>50.74</v>
      </c>
      <c r="CR6" s="33">
        <f t="shared" si="10"/>
        <v>49.29</v>
      </c>
      <c r="CS6" s="33">
        <f t="shared" si="10"/>
        <v>50.32</v>
      </c>
      <c r="CT6" s="33">
        <f t="shared" si="10"/>
        <v>49.89</v>
      </c>
      <c r="CU6" s="33">
        <f t="shared" si="10"/>
        <v>49.39</v>
      </c>
      <c r="CV6" s="32" t="str">
        <f>IF(CV7="","",IF(CV7="-","【-】","【"&amp;SUBSTITUTE(TEXT(CV7,"#,##0.00"),"-","△")&amp;"】"))</f>
        <v>【60.01】</v>
      </c>
      <c r="CW6" s="33">
        <f>IF(CW7="",NA(),CW7)</f>
        <v>71.98</v>
      </c>
      <c r="CX6" s="33">
        <f t="shared" ref="CX6:DF6" si="11">IF(CX7="",NA(),CX7)</f>
        <v>70.319999999999993</v>
      </c>
      <c r="CY6" s="33">
        <f t="shared" si="11"/>
        <v>72.27</v>
      </c>
      <c r="CZ6" s="33">
        <f t="shared" si="11"/>
        <v>73.73</v>
      </c>
      <c r="DA6" s="33">
        <f t="shared" si="11"/>
        <v>75.5</v>
      </c>
      <c r="DB6" s="33">
        <f t="shared" si="11"/>
        <v>85.1</v>
      </c>
      <c r="DC6" s="33">
        <f t="shared" si="11"/>
        <v>84.31</v>
      </c>
      <c r="DD6" s="33">
        <f t="shared" si="11"/>
        <v>84.57</v>
      </c>
      <c r="DE6" s="33">
        <f t="shared" si="11"/>
        <v>84.73</v>
      </c>
      <c r="DF6" s="33">
        <f t="shared" si="11"/>
        <v>83.96</v>
      </c>
      <c r="DG6" s="32" t="str">
        <f>IF(DG7="","",IF(DG7="-","【-】","【"&amp;SUBSTITUTE(TEXT(DG7,"#,##0.00"),"-","△")&amp;"】"))</f>
        <v>【94.73】</v>
      </c>
      <c r="DH6" s="33">
        <f>IF(DH7="",NA(),DH7)</f>
        <v>30.9</v>
      </c>
      <c r="DI6" s="33">
        <f t="shared" ref="DI6:DQ6" si="12">IF(DI7="",NA(),DI7)</f>
        <v>32.770000000000003</v>
      </c>
      <c r="DJ6" s="33">
        <f t="shared" si="12"/>
        <v>34.950000000000003</v>
      </c>
      <c r="DK6" s="33">
        <f t="shared" si="12"/>
        <v>35.53</v>
      </c>
      <c r="DL6" s="33">
        <f t="shared" si="12"/>
        <v>37.450000000000003</v>
      </c>
      <c r="DM6" s="33">
        <f t="shared" si="12"/>
        <v>11.48</v>
      </c>
      <c r="DN6" s="33">
        <f t="shared" si="12"/>
        <v>12.61</v>
      </c>
      <c r="DO6" s="33">
        <f t="shared" si="12"/>
        <v>14.44</v>
      </c>
      <c r="DP6" s="33">
        <f t="shared" si="12"/>
        <v>21.09</v>
      </c>
      <c r="DQ6" s="33">
        <f t="shared" si="12"/>
        <v>22.6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7" s="34" customFormat="1">
      <c r="A7" s="26"/>
      <c r="B7" s="35">
        <v>2015</v>
      </c>
      <c r="C7" s="35">
        <v>402141</v>
      </c>
      <c r="D7" s="35">
        <v>46</v>
      </c>
      <c r="E7" s="35">
        <v>17</v>
      </c>
      <c r="F7" s="35">
        <v>1</v>
      </c>
      <c r="G7" s="35">
        <v>0</v>
      </c>
      <c r="H7" s="35" t="s">
        <v>96</v>
      </c>
      <c r="I7" s="35" t="s">
        <v>97</v>
      </c>
      <c r="J7" s="35" t="s">
        <v>98</v>
      </c>
      <c r="K7" s="35" t="s">
        <v>99</v>
      </c>
      <c r="L7" s="35" t="s">
        <v>100</v>
      </c>
      <c r="M7" s="36" t="s">
        <v>101</v>
      </c>
      <c r="N7" s="36">
        <v>63.56</v>
      </c>
      <c r="O7" s="36">
        <v>36.71</v>
      </c>
      <c r="P7" s="36">
        <v>94.74</v>
      </c>
      <c r="Q7" s="36">
        <v>3240</v>
      </c>
      <c r="R7" s="36">
        <v>26591</v>
      </c>
      <c r="S7" s="36">
        <v>111.1</v>
      </c>
      <c r="T7" s="36">
        <v>239.34</v>
      </c>
      <c r="U7" s="36">
        <v>9721</v>
      </c>
      <c r="V7" s="36">
        <v>4.07</v>
      </c>
      <c r="W7" s="36">
        <v>2388.4499999999998</v>
      </c>
      <c r="X7" s="36">
        <v>82.27</v>
      </c>
      <c r="Y7" s="36">
        <v>86.87</v>
      </c>
      <c r="Z7" s="36">
        <v>85.9</v>
      </c>
      <c r="AA7" s="36">
        <v>93.09</v>
      </c>
      <c r="AB7" s="36">
        <v>89.8</v>
      </c>
      <c r="AC7" s="36">
        <v>102.68</v>
      </c>
      <c r="AD7" s="36">
        <v>102.09</v>
      </c>
      <c r="AE7" s="36">
        <v>104.18</v>
      </c>
      <c r="AF7" s="36">
        <v>108.69</v>
      </c>
      <c r="AG7" s="36">
        <v>110.8</v>
      </c>
      <c r="AH7" s="36">
        <v>108.23</v>
      </c>
      <c r="AI7" s="36">
        <v>236.66</v>
      </c>
      <c r="AJ7" s="36">
        <v>278.5</v>
      </c>
      <c r="AK7" s="36">
        <v>315.45999999999998</v>
      </c>
      <c r="AL7" s="36">
        <v>260.25</v>
      </c>
      <c r="AM7" s="36">
        <v>299.16000000000003</v>
      </c>
      <c r="AN7" s="36">
        <v>107.32</v>
      </c>
      <c r="AO7" s="36">
        <v>100.29</v>
      </c>
      <c r="AP7" s="36">
        <v>95.59</v>
      </c>
      <c r="AQ7" s="36">
        <v>29.24</v>
      </c>
      <c r="AR7" s="36">
        <v>31.45</v>
      </c>
      <c r="AS7" s="36">
        <v>4.45</v>
      </c>
      <c r="AT7" s="36">
        <v>328.42</v>
      </c>
      <c r="AU7" s="36">
        <v>339.04</v>
      </c>
      <c r="AV7" s="36">
        <v>529.61</v>
      </c>
      <c r="AW7" s="36">
        <v>174.73</v>
      </c>
      <c r="AX7" s="36">
        <v>173.69</v>
      </c>
      <c r="AY7" s="36">
        <v>388.13</v>
      </c>
      <c r="AZ7" s="36">
        <v>372.33</v>
      </c>
      <c r="BA7" s="36">
        <v>318.06</v>
      </c>
      <c r="BB7" s="36">
        <v>68.510000000000005</v>
      </c>
      <c r="BC7" s="36">
        <v>70.16</v>
      </c>
      <c r="BD7" s="36">
        <v>57.41</v>
      </c>
      <c r="BE7" s="36">
        <v>1694.31</v>
      </c>
      <c r="BF7" s="36">
        <v>1607.93</v>
      </c>
      <c r="BG7" s="36">
        <v>1484.61</v>
      </c>
      <c r="BH7" s="36">
        <v>1394.56</v>
      </c>
      <c r="BI7" s="36">
        <v>1332.56</v>
      </c>
      <c r="BJ7" s="36">
        <v>1365.62</v>
      </c>
      <c r="BK7" s="36">
        <v>1309.43</v>
      </c>
      <c r="BL7" s="36">
        <v>1306.92</v>
      </c>
      <c r="BM7" s="36">
        <v>1203.71</v>
      </c>
      <c r="BN7" s="36">
        <v>1162.3599999999999</v>
      </c>
      <c r="BO7" s="36">
        <v>763.62</v>
      </c>
      <c r="BP7" s="36">
        <v>47.35</v>
      </c>
      <c r="BQ7" s="36">
        <v>49.32</v>
      </c>
      <c r="BR7" s="36">
        <v>50.43</v>
      </c>
      <c r="BS7" s="36">
        <v>51.41</v>
      </c>
      <c r="BT7" s="36">
        <v>51.77</v>
      </c>
      <c r="BU7" s="36">
        <v>65.98</v>
      </c>
      <c r="BV7" s="36">
        <v>67.59</v>
      </c>
      <c r="BW7" s="36">
        <v>68.510000000000005</v>
      </c>
      <c r="BX7" s="36">
        <v>69.739999999999995</v>
      </c>
      <c r="BY7" s="36">
        <v>68.209999999999994</v>
      </c>
      <c r="BZ7" s="36">
        <v>98.53</v>
      </c>
      <c r="CA7" s="36">
        <v>365.03</v>
      </c>
      <c r="CB7" s="36">
        <v>349.55</v>
      </c>
      <c r="CC7" s="36">
        <v>343.01</v>
      </c>
      <c r="CD7" s="36">
        <v>337.35</v>
      </c>
      <c r="CE7" s="36">
        <v>334.91</v>
      </c>
      <c r="CF7" s="36">
        <v>258.83</v>
      </c>
      <c r="CG7" s="36">
        <v>251.88</v>
      </c>
      <c r="CH7" s="36">
        <v>247.43</v>
      </c>
      <c r="CI7" s="36">
        <v>248.89</v>
      </c>
      <c r="CJ7" s="36">
        <v>250.84</v>
      </c>
      <c r="CK7" s="36">
        <v>139.69999999999999</v>
      </c>
      <c r="CL7" s="36">
        <v>60.97</v>
      </c>
      <c r="CM7" s="36">
        <v>61.32</v>
      </c>
      <c r="CN7" s="36">
        <v>61.32</v>
      </c>
      <c r="CO7" s="36">
        <v>43.51</v>
      </c>
      <c r="CP7" s="36">
        <v>43.31</v>
      </c>
      <c r="CQ7" s="36">
        <v>50.74</v>
      </c>
      <c r="CR7" s="36">
        <v>49.29</v>
      </c>
      <c r="CS7" s="36">
        <v>50.32</v>
      </c>
      <c r="CT7" s="36">
        <v>49.89</v>
      </c>
      <c r="CU7" s="36">
        <v>49.39</v>
      </c>
      <c r="CV7" s="36">
        <v>60.01</v>
      </c>
      <c r="CW7" s="36">
        <v>71.98</v>
      </c>
      <c r="CX7" s="36">
        <v>70.319999999999993</v>
      </c>
      <c r="CY7" s="36">
        <v>72.27</v>
      </c>
      <c r="CZ7" s="36">
        <v>73.73</v>
      </c>
      <c r="DA7" s="36">
        <v>75.5</v>
      </c>
      <c r="DB7" s="36">
        <v>85.1</v>
      </c>
      <c r="DC7" s="36">
        <v>84.31</v>
      </c>
      <c r="DD7" s="36">
        <v>84.57</v>
      </c>
      <c r="DE7" s="36">
        <v>84.73</v>
      </c>
      <c r="DF7" s="36">
        <v>83.96</v>
      </c>
      <c r="DG7" s="36">
        <v>94.73</v>
      </c>
      <c r="DH7" s="36">
        <v>30.9</v>
      </c>
      <c r="DI7" s="36">
        <v>32.770000000000003</v>
      </c>
      <c r="DJ7" s="36">
        <v>34.950000000000003</v>
      </c>
      <c r="DK7" s="36">
        <v>35.53</v>
      </c>
      <c r="DL7" s="36">
        <v>37.450000000000003</v>
      </c>
      <c r="DM7" s="36">
        <v>11.48</v>
      </c>
      <c r="DN7" s="36">
        <v>12.61</v>
      </c>
      <c r="DO7" s="36">
        <v>14.44</v>
      </c>
      <c r="DP7" s="36">
        <v>21.09</v>
      </c>
      <c r="DQ7" s="36">
        <v>22.6</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v>
      </c>
      <c r="EI7" s="36">
        <v>0.09</v>
      </c>
      <c r="EJ7" s="36">
        <v>7.0000000000000007E-2</v>
      </c>
      <c r="EK7" s="36">
        <v>0.14000000000000001</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末廣 悠人</cp:lastModifiedBy>
  <cp:lastPrinted>2017-02-13T01:37:11Z</cp:lastPrinted>
  <dcterms:created xsi:type="dcterms:W3CDTF">2017-02-08T02:37:23Z</dcterms:created>
  <dcterms:modified xsi:type="dcterms:W3CDTF">2017-02-22T07:53:34Z</dcterms:modified>
  <cp:category/>
</cp:coreProperties>
</file>