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AL10" i="4"/>
  <c r="P10" i="4"/>
  <c r="I10" i="4"/>
  <c r="BB8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<sst xmlns="http://schemas.openxmlformats.org/spreadsheetml/2006/main" count="220" uniqueCount="110">
  <si>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</si>
  <si>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</si>
  <si>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</si>
  <si>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</si>
  <si>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</si>
  <si>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</si>
  <si>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</si>
  <si>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</si>
  <si>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</si>
  <si>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</si>
  <si>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</si>
  <si>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</si>
  <si>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</si>
  <si>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</si>
  <si>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</si>
  <si>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</si>
  <si>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</si>
  <si>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</si>
  <si>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</si>
  <si>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</si>
  <si>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</si>
  <si>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</si>
  <si>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</si>
  <si>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</si>
  <si>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</si>
  <si>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</si>
  <si>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</si>
  <si>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</si>
  <si>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</si>
  <si>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</si>
  <si>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</si>
  <si>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</si>
  <si>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</si>
  <si>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</si>
  <si>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</si>
  <si>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</si>
  <si>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</si>
  <si>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</si>
  <si>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</si>
  <si>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</si>
  <si>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</si>
  <si>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</si>
  <si>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</si>
  <si>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</si>
  <si>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</si>
  <si>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</si>
  <si>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</si>
  <si>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</si>
  <si>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</si>
  <si>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</si>
  <si>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</si>
  <si>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</si>
  <si>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</si>
  <si>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</si>
  <si>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</si>
  <si>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</si>
  <si>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</si>
  <si>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</si>
  <si>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</si>
  <si>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</si>
  <si>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</si>
  <si>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</si>
  <si>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</si>
  <si>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</si>
  <si>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</si>
  <si>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</si>
  <si>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</si>
  <si>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</si>
  <si>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</si>
  <si>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</si>
  <si>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</si>
  <si>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</si>
  <si>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</si>
  <si>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</si>
  <si>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</si>
  <si>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</si>
  <si>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</si>
  <si>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</si>
  <si>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</si>
  <si>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</si>
  <si>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</si>
  <si>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</si>
  <si>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</si>
  <si>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</si>
  <si>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</si>
  <si>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</si>
  <si>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</si>
  <si>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</si>
  <si>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</si>
  <si>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</si>
  <si>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</si>
  <si>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</si>
  <si>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</si>
  <si>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</si>
  <si>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</si>
  <si>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</si>
  <si>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福岡県　豊前市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</si>
  <si>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</si>
  <si>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</si>
  <si>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</si>
  <si>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</si>
  <si>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</si>
  <si>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</si>
  <si>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</si>
  <si>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</si>
  <si>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</si>
  <si>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</si>
  <si>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水洗化率は増加しているが、経常収支比率は100％を下回っている。
今後は設備の更新等が見込まれるため、汚水処理原価を下げる方策を検討する必要がある。</t>
    <rPh sb="0" eb="3">
      <t>スイセンカ</t>
    </rPh>
    <rPh sb="3" eb="4">
      <t>リツ</t>
    </rPh>
    <rPh sb="5" eb="7">
      <t>ゾウカ</t>
    </rPh>
    <rPh sb="13" eb="15">
      <t>ケイジョウ</t>
    </rPh>
    <rPh sb="15" eb="17">
      <t>シュウシ</t>
    </rPh>
    <rPh sb="17" eb="19">
      <t>ヒリツ</t>
    </rPh>
    <rPh sb="25" eb="27">
      <t>シタマワ</t>
    </rPh>
    <rPh sb="33" eb="35">
      <t>コンゴ</t>
    </rPh>
    <rPh sb="36" eb="38">
      <t>セツビ</t>
    </rPh>
    <rPh sb="39" eb="42">
      <t>コウシントウ</t>
    </rPh>
    <rPh sb="43" eb="45">
      <t>ミコ</t>
    </rPh>
    <rPh sb="51" eb="53">
      <t>オスイ</t>
    </rPh>
    <rPh sb="53" eb="55">
      <t>ショリ</t>
    </rPh>
    <rPh sb="55" eb="57">
      <t>ゲンカ</t>
    </rPh>
    <rPh sb="58" eb="59">
      <t>サ</t>
    </rPh>
    <rPh sb="61" eb="63">
      <t>ホウサク</t>
    </rPh>
    <rPh sb="64" eb="66">
      <t>ケントウ</t>
    </rPh>
    <rPh sb="68" eb="70">
      <t>ヒツヨウ</t>
    </rPh>
    <phoneticPr fontId="4"/>
  </si>
  <si>
    <t>大西地区浄化センターは稼動開始から１６年が経過し、設備の改修を検討しなければならない時期となっている。</t>
    <rPh sb="0" eb="2">
      <t>オオニシ</t>
    </rPh>
    <rPh sb="2" eb="4">
      <t>チク</t>
    </rPh>
    <rPh sb="4" eb="6">
      <t>ジョウカ</t>
    </rPh>
    <rPh sb="11" eb="13">
      <t>カドウ</t>
    </rPh>
    <rPh sb="13" eb="15">
      <t>カイシ</t>
    </rPh>
    <rPh sb="19" eb="20">
      <t>ネン</t>
    </rPh>
    <rPh sb="21" eb="23">
      <t>ケイカ</t>
    </rPh>
    <rPh sb="25" eb="27">
      <t>セツビ</t>
    </rPh>
    <rPh sb="28" eb="30">
      <t>カイシュウ</t>
    </rPh>
    <rPh sb="31" eb="33">
      <t>ケントウ</t>
    </rPh>
    <rPh sb="42" eb="44">
      <t>ジキ</t>
    </rPh>
    <phoneticPr fontId="4"/>
  </si>
  <si>
    <t>農業集落排水を公共下水道に接続し、設備の更新費用をおさえる事により経営の健全化を図りたい。</t>
    <rPh sb="0" eb="2">
      <t>ノウギョウ</t>
    </rPh>
    <rPh sb="2" eb="4">
      <t>シュウラク</t>
    </rPh>
    <rPh sb="4" eb="6">
      <t>ハイスイ</t>
    </rPh>
    <rPh sb="7" eb="8">
      <t>コウ</t>
    </rPh>
    <rPh sb="8" eb="9">
      <t>キョウ</t>
    </rPh>
    <rPh sb="9" eb="12">
      <t>ゲスイドウ</t>
    </rPh>
    <rPh sb="13" eb="15">
      <t>セツゾク</t>
    </rPh>
    <rPh sb="17" eb="19">
      <t>セツビ</t>
    </rPh>
    <rPh sb="20" eb="22">
      <t>コウシン</t>
    </rPh>
    <rPh sb="22" eb="24">
      <t>ヒヨウ</t>
    </rPh>
    <rPh sb="29" eb="30">
      <t>コト</t>
    </rPh>
    <rPh sb="33" eb="35">
      <t>ケイエイ</t>
    </rPh>
    <rPh sb="36" eb="39">
      <t>ケンゼンカ</t>
    </rPh>
    <rPh sb="40" eb="41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</si>
</sst>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02720"/>
        <c:axId val="923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02720"/>
        <c:axId val="92308224"/>
      </c:lineChart>
      <c:dateAx>
        <c:axId val="923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308224"/>
        <c:crosses val="autoZero"/>
        <c:auto val="1"/>
        <c:lblOffset val="100"/>
        <c:baseTimeUnit val="years"/>
      </c:dateAx>
      <c:valAx>
        <c:axId val="923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3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82.01</c:v>
                </c:pt>
                <c:pt idx="1">
                  <c:v>82.01</c:v>
                </c:pt>
                <c:pt idx="2">
                  <c:v>80.95</c:v>
                </c:pt>
                <c:pt idx="3">
                  <c:v>79.37</c:v>
                </c:pt>
                <c:pt idx="4">
                  <c:v>80.42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14080"/>
        <c:axId val="9764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4080"/>
        <c:axId val="97644928"/>
      </c:lineChart>
      <c:dateAx>
        <c:axId val="97614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44928"/>
        <c:crosses val="autoZero"/>
        <c:auto val="1"/>
        <c:lblOffset val="100"/>
        <c:baseTimeUnit val="years"/>
      </c:dateAx>
      <c:valAx>
        <c:axId val="9764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14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78.58</c:v>
                </c:pt>
                <c:pt idx="1">
                  <c:v>81.66</c:v>
                </c:pt>
                <c:pt idx="2">
                  <c:v>84.78</c:v>
                </c:pt>
                <c:pt idx="3">
                  <c:v>84.95</c:v>
                </c:pt>
                <c:pt idx="4">
                  <c:v>86.67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75136"/>
        <c:axId val="9767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75136"/>
        <c:axId val="97677312"/>
      </c:lineChart>
      <c:dateAx>
        <c:axId val="9767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77312"/>
        <c:crosses val="autoZero"/>
        <c:auto val="1"/>
        <c:lblOffset val="100"/>
        <c:baseTimeUnit val="years"/>
      </c:dateAx>
      <c:valAx>
        <c:axId val="9767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67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42.54</c:v>
                </c:pt>
                <c:pt idx="1">
                  <c:v>81.45</c:v>
                </c:pt>
                <c:pt idx="2">
                  <c:v>81.31</c:v>
                </c:pt>
                <c:pt idx="3">
                  <c:v>79.349999999999994</c:v>
                </c:pt>
                <c:pt idx="4">
                  <c:v>80.099999999999994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49792"/>
        <c:axId val="94051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80.260000000000005</c:v>
                </c:pt>
                <c:pt idx="1">
                  <c:v>81.31</c:v>
                </c:pt>
                <c:pt idx="2">
                  <c:v>81.87</c:v>
                </c:pt>
                <c:pt idx="3">
                  <c:v>92.63</c:v>
                </c:pt>
                <c:pt idx="4">
                  <c:v>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49792"/>
        <c:axId val="94051712"/>
      </c:lineChart>
      <c:dateAx>
        <c:axId val="9404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1712"/>
        <c:crosses val="autoZero"/>
        <c:auto val="1"/>
        <c:lblOffset val="100"/>
        <c:baseTimeUnit val="years"/>
      </c:dateAx>
      <c:valAx>
        <c:axId val="94051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4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32.369999999999997</c:v>
                </c:pt>
                <c:pt idx="1">
                  <c:v>34.39</c:v>
                </c:pt>
                <c:pt idx="2">
                  <c:v>36.53</c:v>
                </c:pt>
                <c:pt idx="3">
                  <c:v>38.67</c:v>
                </c:pt>
                <c:pt idx="4">
                  <c:v>40.82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86272"/>
        <c:axId val="940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6.61</c:v>
                </c:pt>
                <c:pt idx="1">
                  <c:v>8.3000000000000007</c:v>
                </c:pt>
                <c:pt idx="2">
                  <c:v>10.37</c:v>
                </c:pt>
                <c:pt idx="3">
                  <c:v>10.77</c:v>
                </c:pt>
                <c:pt idx="4">
                  <c:v>20.68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86272"/>
        <c:axId val="94088192"/>
      </c:lineChart>
      <c:dateAx>
        <c:axId val="94086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88192"/>
        <c:crosses val="autoZero"/>
        <c:auto val="1"/>
        <c:lblOffset val="100"/>
        <c:baseTimeUnit val="years"/>
      </c:dateAx>
      <c:valAx>
        <c:axId val="940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86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92384"/>
        <c:axId val="9419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92384"/>
        <c:axId val="94194304"/>
      </c:lineChart>
      <c:dateAx>
        <c:axId val="9419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94304"/>
        <c:crosses val="autoZero"/>
        <c:auto val="1"/>
        <c:lblOffset val="100"/>
        <c:baseTimeUnit val="years"/>
      </c:dateAx>
      <c:valAx>
        <c:axId val="9419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9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867.59</c:v>
                </c:pt>
                <c:pt idx="1">
                  <c:v>946.48</c:v>
                </c:pt>
                <c:pt idx="2">
                  <c:v>1044.45</c:v>
                </c:pt>
                <c:pt idx="3">
                  <c:v>1141.47</c:v>
                </c:pt>
                <c:pt idx="4">
                  <c:v>1151.51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90112"/>
        <c:axId val="9529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347.42</c:v>
                </c:pt>
                <c:pt idx="1">
                  <c:v>461.69</c:v>
                </c:pt>
                <c:pt idx="2">
                  <c:v>417.55</c:v>
                </c:pt>
                <c:pt idx="3">
                  <c:v>680.39</c:v>
                </c:pt>
                <c:pt idx="4">
                  <c:v>223.09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90112"/>
        <c:axId val="95292032"/>
      </c:lineChart>
      <c:dateAx>
        <c:axId val="9529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92032"/>
        <c:crosses val="autoZero"/>
        <c:auto val="1"/>
        <c:lblOffset val="100"/>
        <c:baseTimeUnit val="years"/>
      </c:dateAx>
      <c:valAx>
        <c:axId val="9529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9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1432.76</c:v>
                </c:pt>
                <c:pt idx="1">
                  <c:v>2157.96</c:v>
                </c:pt>
                <c:pt idx="2">
                  <c:v>2338.34</c:v>
                </c:pt>
                <c:pt idx="3">
                  <c:v>1565.42</c:v>
                </c:pt>
                <c:pt idx="4">
                  <c:v>186.51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24416"/>
        <c:axId val="9533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165.97</c:v>
                </c:pt>
                <c:pt idx="1">
                  <c:v>173.77</c:v>
                </c:pt>
                <c:pt idx="2">
                  <c:v>224.58</c:v>
                </c:pt>
                <c:pt idx="3">
                  <c:v>268.19</c:v>
                </c:pt>
                <c:pt idx="4">
                  <c:v>33.03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24416"/>
        <c:axId val="95330688"/>
      </c:lineChart>
      <c:dateAx>
        <c:axId val="9532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30688"/>
        <c:crosses val="autoZero"/>
        <c:auto val="1"/>
        <c:lblOffset val="100"/>
        <c:baseTimeUnit val="years"/>
      </c:dateAx>
      <c:valAx>
        <c:axId val="9533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2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2437.56</c:v>
                </c:pt>
                <c:pt idx="1">
                  <c:v>2050.0700000000002</c:v>
                </c:pt>
                <c:pt idx="2">
                  <c:v>1965.21</c:v>
                </c:pt>
                <c:pt idx="3">
                  <c:v>1777.21</c:v>
                </c:pt>
                <c:pt idx="4">
                  <c:v>1485.95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64992"/>
        <c:axId val="953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64992"/>
        <c:axId val="95367168"/>
      </c:lineChart>
      <c:dateAx>
        <c:axId val="9536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67168"/>
        <c:crosses val="autoZero"/>
        <c:auto val="1"/>
        <c:lblOffset val="100"/>
        <c:baseTimeUnit val="years"/>
      </c:dateAx>
      <c:valAx>
        <c:axId val="953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6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24.64</c:v>
                </c:pt>
                <c:pt idx="1">
                  <c:v>30.37</c:v>
                </c:pt>
                <c:pt idx="2">
                  <c:v>31.47</c:v>
                </c:pt>
                <c:pt idx="3">
                  <c:v>30.8</c:v>
                </c:pt>
                <c:pt idx="4">
                  <c:v>34.78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3760"/>
        <c:axId val="95415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3760"/>
        <c:axId val="95415680"/>
      </c:lineChart>
      <c:dateAx>
        <c:axId val="9541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15680"/>
        <c:crosses val="autoZero"/>
        <c:auto val="1"/>
        <c:lblOffset val="100"/>
        <c:baseTimeUnit val="years"/>
      </c:dateAx>
      <c:valAx>
        <c:axId val="95415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1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669.4</c:v>
                </c:pt>
                <c:pt idx="1">
                  <c:v>543.54999999999995</c:v>
                </c:pt>
                <c:pt idx="2">
                  <c:v>524.57000000000005</c:v>
                </c:pt>
                <c:pt idx="3">
                  <c:v>539.24</c:v>
                </c:pt>
                <c:pt idx="4">
                  <c:v>477.01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89888"/>
        <c:axId val="9760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89888"/>
        <c:axId val="97604352"/>
      </c:lineChart>
      <c:dateAx>
        <c:axId val="9758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04352"/>
        <c:crosses val="autoZero"/>
        <c:auto val="1"/>
        <c:lblOffset val="100"/>
        <c:baseTimeUnit val="years"/>
      </c:dateAx>
      <c:valAx>
        <c:axId val="9760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89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【205.86】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I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福岡県　豊前市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26912</v>
      </c>
      <c r="AM8" s="47"/>
      <c r="AN8" s="47"/>
      <c r="AO8" s="47"/>
      <c r="AP8" s="47"/>
      <c r="AQ8" s="47"/>
      <c r="AR8" s="47"/>
      <c r="AS8" s="47"/>
      <c r="AT8" s="43">
        <f>データ!S6</f>
        <v>111.1</v>
      </c>
      <c r="AU8" s="43"/>
      <c r="AV8" s="43"/>
      <c r="AW8" s="43"/>
      <c r="AX8" s="43"/>
      <c r="AY8" s="43"/>
      <c r="AZ8" s="43"/>
      <c r="BA8" s="43"/>
      <c r="BB8" s="43">
        <f>データ!T6</f>
        <v>242.23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69.64</v>
      </c>
      <c r="J10" s="43"/>
      <c r="K10" s="43"/>
      <c r="L10" s="43"/>
      <c r="M10" s="43"/>
      <c r="N10" s="43"/>
      <c r="O10" s="43"/>
      <c r="P10" s="43">
        <f>データ!O6</f>
        <v>2.13</v>
      </c>
      <c r="Q10" s="43"/>
      <c r="R10" s="43"/>
      <c r="S10" s="43"/>
      <c r="T10" s="43"/>
      <c r="U10" s="43"/>
      <c r="V10" s="43"/>
      <c r="W10" s="43">
        <f>データ!P6</f>
        <v>68.87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570</v>
      </c>
      <c r="AM10" s="47"/>
      <c r="AN10" s="47"/>
      <c r="AO10" s="47"/>
      <c r="AP10" s="47"/>
      <c r="AQ10" s="47"/>
      <c r="AR10" s="47"/>
      <c r="AS10" s="47"/>
      <c r="AT10" s="43">
        <f>データ!V6</f>
        <v>0.2</v>
      </c>
      <c r="AU10" s="43"/>
      <c r="AV10" s="43"/>
      <c r="AW10" s="43"/>
      <c r="AX10" s="43"/>
      <c r="AY10" s="43"/>
      <c r="AZ10" s="43"/>
      <c r="BA10" s="43"/>
      <c r="BB10" s="43">
        <f>データ!W6</f>
        <v>2850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402141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福岡県　豊前市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69.64</v>
      </c>
      <c r="O6" s="32">
        <f t="shared" si="3"/>
        <v>2.13</v>
      </c>
      <c r="P6" s="32">
        <f t="shared" si="3"/>
        <v>68.87</v>
      </c>
      <c r="Q6" s="32">
        <f t="shared" si="3"/>
        <v>3240</v>
      </c>
      <c r="R6" s="32">
        <f t="shared" si="3"/>
        <v>26912</v>
      </c>
      <c r="S6" s="32">
        <f t="shared" si="3"/>
        <v>111.1</v>
      </c>
      <c r="T6" s="32">
        <f t="shared" si="3"/>
        <v>242.23</v>
      </c>
      <c r="U6" s="32">
        <f t="shared" si="3"/>
        <v>570</v>
      </c>
      <c r="V6" s="32">
        <f t="shared" si="3"/>
        <v>0.2</v>
      </c>
      <c r="W6" s="32">
        <f t="shared" si="3"/>
        <v>2850</v>
      </c>
      <c r="X6" s="33">
        <f>IF(X7="",NA(),X7)</f>
        <v>42.54</v>
      </c>
      <c r="Y6" s="33">
        <f t="shared" ref="Y6:AG6" si="4">IF(Y7="",NA(),Y7)</f>
        <v>81.45</v>
      </c>
      <c r="Z6" s="33">
        <f t="shared" si="4"/>
        <v>81.31</v>
      </c>
      <c r="AA6" s="33">
        <f t="shared" si="4"/>
        <v>79.349999999999994</v>
      </c>
      <c r="AB6" s="33">
        <f t="shared" si="4"/>
        <v>80.099999999999994</v>
      </c>
      <c r="AC6" s="33">
        <f t="shared" si="4"/>
        <v>80.260000000000005</v>
      </c>
      <c r="AD6" s="33">
        <f t="shared" si="4"/>
        <v>81.31</v>
      </c>
      <c r="AE6" s="33">
        <f t="shared" si="4"/>
        <v>81.87</v>
      </c>
      <c r="AF6" s="33">
        <f t="shared" si="4"/>
        <v>92.63</v>
      </c>
      <c r="AG6" s="33">
        <f t="shared" si="4"/>
        <v>97.53</v>
      </c>
      <c r="AH6" s="32" t="str">
        <f>IF(AH7="","",IF(AH7="-","【-】","【"&amp;SUBSTITUTE(TEXT(AH7,"#,##0.00"),"-","△")&amp;"】"))</f>
        <v>【98.75】</v>
      </c>
      <c r="AI6" s="33">
        <f>IF(AI7="",NA(),AI7)</f>
        <v>867.59</v>
      </c>
      <c r="AJ6" s="33">
        <f t="shared" ref="AJ6:AR6" si="5">IF(AJ7="",NA(),AJ7)</f>
        <v>946.48</v>
      </c>
      <c r="AK6" s="33">
        <f t="shared" si="5"/>
        <v>1044.45</v>
      </c>
      <c r="AL6" s="33">
        <f t="shared" si="5"/>
        <v>1141.47</v>
      </c>
      <c r="AM6" s="33">
        <f t="shared" si="5"/>
        <v>1151.51</v>
      </c>
      <c r="AN6" s="33">
        <f t="shared" si="5"/>
        <v>347.42</v>
      </c>
      <c r="AO6" s="33">
        <f t="shared" si="5"/>
        <v>461.69</v>
      </c>
      <c r="AP6" s="33">
        <f t="shared" si="5"/>
        <v>417.55</v>
      </c>
      <c r="AQ6" s="33">
        <f t="shared" si="5"/>
        <v>680.39</v>
      </c>
      <c r="AR6" s="33">
        <f t="shared" si="5"/>
        <v>223.09</v>
      </c>
      <c r="AS6" s="32" t="str">
        <f>IF(AS7="","",IF(AS7="-","【-】","【"&amp;SUBSTITUTE(TEXT(AS7,"#,##0.00"),"-","△")&amp;"】"))</f>
        <v>【205.86】</v>
      </c>
      <c r="AT6" s="33">
        <f>IF(AT7="",NA(),AT7)</f>
        <v>1432.76</v>
      </c>
      <c r="AU6" s="33">
        <f t="shared" ref="AU6:BC6" si="6">IF(AU7="",NA(),AU7)</f>
        <v>2157.96</v>
      </c>
      <c r="AV6" s="33">
        <f t="shared" si="6"/>
        <v>2338.34</v>
      </c>
      <c r="AW6" s="33">
        <f t="shared" si="6"/>
        <v>1565.42</v>
      </c>
      <c r="AX6" s="33">
        <f t="shared" si="6"/>
        <v>186.51</v>
      </c>
      <c r="AY6" s="33">
        <f t="shared" si="6"/>
        <v>165.97</v>
      </c>
      <c r="AZ6" s="33">
        <f t="shared" si="6"/>
        <v>173.77</v>
      </c>
      <c r="BA6" s="33">
        <f t="shared" si="6"/>
        <v>224.58</v>
      </c>
      <c r="BB6" s="33">
        <f t="shared" si="6"/>
        <v>268.19</v>
      </c>
      <c r="BC6" s="33">
        <f t="shared" si="6"/>
        <v>33.03</v>
      </c>
      <c r="BD6" s="32" t="str">
        <f>IF(BD7="","",IF(BD7="-","【-】","【"&amp;SUBSTITUTE(TEXT(BD7,"#,##0.00"),"-","△")&amp;"】"))</f>
        <v>【34.63】</v>
      </c>
      <c r="BE6" s="33">
        <f>IF(BE7="",NA(),BE7)</f>
        <v>2437.56</v>
      </c>
      <c r="BF6" s="33">
        <f t="shared" ref="BF6:BN6" si="7">IF(BF7="",NA(),BF7)</f>
        <v>2050.0700000000002</v>
      </c>
      <c r="BG6" s="33">
        <f t="shared" si="7"/>
        <v>1965.21</v>
      </c>
      <c r="BH6" s="33">
        <f t="shared" si="7"/>
        <v>1777.21</v>
      </c>
      <c r="BI6" s="33">
        <f t="shared" si="7"/>
        <v>1485.95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24.64</v>
      </c>
      <c r="BQ6" s="33">
        <f t="shared" ref="BQ6:BY6" si="8">IF(BQ7="",NA(),BQ7)</f>
        <v>30.37</v>
      </c>
      <c r="BR6" s="33">
        <f t="shared" si="8"/>
        <v>31.47</v>
      </c>
      <c r="BS6" s="33">
        <f t="shared" si="8"/>
        <v>30.8</v>
      </c>
      <c r="BT6" s="33">
        <f t="shared" si="8"/>
        <v>34.78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669.4</v>
      </c>
      <c r="CB6" s="33">
        <f t="shared" ref="CB6:CJ6" si="9">IF(CB7="",NA(),CB7)</f>
        <v>543.54999999999995</v>
      </c>
      <c r="CC6" s="33">
        <f t="shared" si="9"/>
        <v>524.57000000000005</v>
      </c>
      <c r="CD6" s="33">
        <f t="shared" si="9"/>
        <v>539.24</v>
      </c>
      <c r="CE6" s="33">
        <f t="shared" si="9"/>
        <v>477.01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82.01</v>
      </c>
      <c r="CM6" s="33">
        <f t="shared" ref="CM6:CU6" si="10">IF(CM7="",NA(),CM7)</f>
        <v>82.01</v>
      </c>
      <c r="CN6" s="33">
        <f t="shared" si="10"/>
        <v>80.95</v>
      </c>
      <c r="CO6" s="33">
        <f t="shared" si="10"/>
        <v>79.37</v>
      </c>
      <c r="CP6" s="33">
        <f t="shared" si="10"/>
        <v>80.42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78.58</v>
      </c>
      <c r="CX6" s="33">
        <f t="shared" ref="CX6:DF6" si="11">IF(CX7="",NA(),CX7)</f>
        <v>81.66</v>
      </c>
      <c r="CY6" s="33">
        <f t="shared" si="11"/>
        <v>84.78</v>
      </c>
      <c r="CZ6" s="33">
        <f t="shared" si="11"/>
        <v>84.95</v>
      </c>
      <c r="DA6" s="33">
        <f t="shared" si="11"/>
        <v>86.67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3">
        <f>IF(DH7="",NA(),DH7)</f>
        <v>32.369999999999997</v>
      </c>
      <c r="DI6" s="33">
        <f t="shared" ref="DI6:DQ6" si="12">IF(DI7="",NA(),DI7)</f>
        <v>34.39</v>
      </c>
      <c r="DJ6" s="33">
        <f t="shared" si="12"/>
        <v>36.53</v>
      </c>
      <c r="DK6" s="33">
        <f t="shared" si="12"/>
        <v>38.67</v>
      </c>
      <c r="DL6" s="33">
        <f t="shared" si="12"/>
        <v>40.82</v>
      </c>
      <c r="DM6" s="33">
        <f t="shared" si="12"/>
        <v>6.61</v>
      </c>
      <c r="DN6" s="33">
        <f t="shared" si="12"/>
        <v>8.3000000000000007</v>
      </c>
      <c r="DO6" s="33">
        <f t="shared" si="12"/>
        <v>10.37</v>
      </c>
      <c r="DP6" s="33">
        <f t="shared" si="12"/>
        <v>10.77</v>
      </c>
      <c r="DQ6" s="33">
        <f t="shared" si="12"/>
        <v>20.68</v>
      </c>
      <c r="DR6" s="32" t="str">
        <f>IF(DR7="","",IF(DR7="-","【-】","【"&amp;SUBSTITUTE(TEXT(DR7,"#,##0.00"),"-","△")&amp;"】"))</f>
        <v>【20.45】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3">
        <f t="shared" si="13"/>
        <v>0.08</v>
      </c>
      <c r="EC6" s="32" t="str">
        <f>IF(EC7="","",IF(EC7="-","【-】","【"&amp;SUBSTITUTE(TEXT(EC7,"#,##0.00"),"-","△")&amp;"】"))</f>
        <v>【0.07】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2014</v>
      </c>
      <c r="C7" s="35">
        <v>402141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69.64</v>
      </c>
      <c r="O7" s="36">
        <v>2.13</v>
      </c>
      <c r="P7" s="36">
        <v>68.87</v>
      </c>
      <c r="Q7" s="36">
        <v>3240</v>
      </c>
      <c r="R7" s="36">
        <v>26912</v>
      </c>
      <c r="S7" s="36">
        <v>111.1</v>
      </c>
      <c r="T7" s="36">
        <v>242.23</v>
      </c>
      <c r="U7" s="36">
        <v>570</v>
      </c>
      <c r="V7" s="36">
        <v>0.2</v>
      </c>
      <c r="W7" s="36">
        <v>2850</v>
      </c>
      <c r="X7" s="36">
        <v>42.54</v>
      </c>
      <c r="Y7" s="36">
        <v>81.45</v>
      </c>
      <c r="Z7" s="36">
        <v>81.31</v>
      </c>
      <c r="AA7" s="36">
        <v>79.349999999999994</v>
      </c>
      <c r="AB7" s="36">
        <v>80.099999999999994</v>
      </c>
      <c r="AC7" s="36">
        <v>80.260000000000005</v>
      </c>
      <c r="AD7" s="36">
        <v>81.31</v>
      </c>
      <c r="AE7" s="36">
        <v>81.87</v>
      </c>
      <c r="AF7" s="36">
        <v>92.63</v>
      </c>
      <c r="AG7" s="36">
        <v>97.53</v>
      </c>
      <c r="AH7" s="36">
        <v>98.75</v>
      </c>
      <c r="AI7" s="36">
        <v>867.59</v>
      </c>
      <c r="AJ7" s="36">
        <v>946.48</v>
      </c>
      <c r="AK7" s="36">
        <v>1044.45</v>
      </c>
      <c r="AL7" s="36">
        <v>1141.47</v>
      </c>
      <c r="AM7" s="36">
        <v>1151.51</v>
      </c>
      <c r="AN7" s="36">
        <v>347.42</v>
      </c>
      <c r="AO7" s="36">
        <v>461.69</v>
      </c>
      <c r="AP7" s="36">
        <v>417.55</v>
      </c>
      <c r="AQ7" s="36">
        <v>680.39</v>
      </c>
      <c r="AR7" s="36">
        <v>223.09</v>
      </c>
      <c r="AS7" s="36">
        <v>205.86</v>
      </c>
      <c r="AT7" s="36">
        <v>1432.76</v>
      </c>
      <c r="AU7" s="36">
        <v>2157.96</v>
      </c>
      <c r="AV7" s="36">
        <v>2338.34</v>
      </c>
      <c r="AW7" s="36">
        <v>1565.42</v>
      </c>
      <c r="AX7" s="36">
        <v>186.51</v>
      </c>
      <c r="AY7" s="36">
        <v>165.97</v>
      </c>
      <c r="AZ7" s="36">
        <v>173.77</v>
      </c>
      <c r="BA7" s="36">
        <v>224.58</v>
      </c>
      <c r="BB7" s="36">
        <v>268.19</v>
      </c>
      <c r="BC7" s="36">
        <v>33.03</v>
      </c>
      <c r="BD7" s="36">
        <v>34.630000000000003</v>
      </c>
      <c r="BE7" s="36">
        <v>2437.56</v>
      </c>
      <c r="BF7" s="36">
        <v>2050.0700000000002</v>
      </c>
      <c r="BG7" s="36">
        <v>1965.21</v>
      </c>
      <c r="BH7" s="36">
        <v>1777.21</v>
      </c>
      <c r="BI7" s="36">
        <v>1485.95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1044.8</v>
      </c>
      <c r="BO7" s="36">
        <v>992.47</v>
      </c>
      <c r="BP7" s="36">
        <v>24.64</v>
      </c>
      <c r="BQ7" s="36">
        <v>30.37</v>
      </c>
      <c r="BR7" s="36">
        <v>31.47</v>
      </c>
      <c r="BS7" s="36">
        <v>30.8</v>
      </c>
      <c r="BT7" s="36">
        <v>34.78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50.82</v>
      </c>
      <c r="BZ7" s="36">
        <v>51.49</v>
      </c>
      <c r="CA7" s="36">
        <v>669.4</v>
      </c>
      <c r="CB7" s="36">
        <v>543.54999999999995</v>
      </c>
      <c r="CC7" s="36">
        <v>524.57000000000005</v>
      </c>
      <c r="CD7" s="36">
        <v>539.24</v>
      </c>
      <c r="CE7" s="36">
        <v>477.01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300.52</v>
      </c>
      <c r="CK7" s="36">
        <v>295.10000000000002</v>
      </c>
      <c r="CL7" s="36">
        <v>82.01</v>
      </c>
      <c r="CM7" s="36">
        <v>82.01</v>
      </c>
      <c r="CN7" s="36">
        <v>80.95</v>
      </c>
      <c r="CO7" s="36">
        <v>79.37</v>
      </c>
      <c r="CP7" s="36">
        <v>80.42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53.24</v>
      </c>
      <c r="CV7" s="36">
        <v>53.32</v>
      </c>
      <c r="CW7" s="36">
        <v>78.58</v>
      </c>
      <c r="CX7" s="36">
        <v>81.66</v>
      </c>
      <c r="CY7" s="36">
        <v>84.78</v>
      </c>
      <c r="CZ7" s="36">
        <v>84.95</v>
      </c>
      <c r="DA7" s="36">
        <v>86.67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84.07</v>
      </c>
      <c r="DG7" s="36">
        <v>83.79</v>
      </c>
      <c r="DH7" s="36">
        <v>32.369999999999997</v>
      </c>
      <c r="DI7" s="36">
        <v>34.39</v>
      </c>
      <c r="DJ7" s="36">
        <v>36.53</v>
      </c>
      <c r="DK7" s="36">
        <v>38.67</v>
      </c>
      <c r="DL7" s="36">
        <v>40.82</v>
      </c>
      <c r="DM7" s="36">
        <v>6.61</v>
      </c>
      <c r="DN7" s="36">
        <v>8.3000000000000007</v>
      </c>
      <c r="DO7" s="36">
        <v>10.37</v>
      </c>
      <c r="DP7" s="36">
        <v>10.77</v>
      </c>
      <c r="DQ7" s="36">
        <v>20.68</v>
      </c>
      <c r="DR7" s="36">
        <v>20.45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0.08</v>
      </c>
      <c r="EC7" s="36">
        <v>7.0000000000000007E-2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0.02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真面 優子</cp:lastModifiedBy>
  <dcterms:created xsi:type="dcterms:W3CDTF">2016-02-03T07:49:27Z</dcterms:created>
  <dcterms:modified xsi:type="dcterms:W3CDTF">2016-02-25T01:00:21Z</dcterms:modified>
  <cp:category/>
</cp:coreProperties>
</file>