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<sst xmlns="http://schemas.openxmlformats.org/spreadsheetml/2006/main" count="220" uniqueCount="110">
  <si>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</si>
  <si>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</si>
  <si>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</si>
  <si>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</si>
  <si>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</si>
  <si>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</si>
  <si>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</si>
  <si>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</si>
  <si>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</si>
  <si>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</si>
  <si>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</si>
  <si>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</si>
  <si>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</si>
  <si>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</si>
  <si>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</si>
  <si>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</si>
  <si>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</si>
  <si>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</si>
  <si>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</si>
  <si>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</si>
  <si>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</si>
  <si>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</si>
  <si>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</si>
  <si>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</si>
  <si>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</si>
  <si>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</si>
  <si>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</si>
  <si>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</si>
  <si>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</si>
  <si>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</si>
  <si>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</si>
  <si>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</si>
  <si>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</si>
  <si>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</si>
  <si>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</si>
  <si>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</si>
  <si>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</si>
  <si>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</si>
  <si>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</si>
  <si>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</si>
  <si>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</si>
  <si>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</si>
  <si>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</si>
  <si>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</si>
  <si>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</si>
  <si>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</si>
  <si>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</si>
  <si>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</si>
  <si>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</si>
  <si>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</si>
  <si>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</si>
  <si>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</si>
  <si>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</si>
  <si>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</si>
  <si>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</si>
  <si>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</si>
  <si>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</si>
  <si>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</si>
  <si>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</si>
  <si>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</si>
  <si>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</si>
  <si>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</si>
  <si>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</si>
  <si>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</si>
  <si>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</si>
  <si>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</si>
  <si>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</si>
  <si>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</si>
  <si>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</si>
  <si>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</si>
  <si>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</si>
  <si>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</si>
  <si>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</si>
  <si>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</si>
  <si>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</si>
  <si>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</si>
  <si>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</si>
  <si>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</si>
  <si>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</si>
  <si>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</si>
  <si>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</si>
  <si>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</si>
  <si>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</si>
  <si>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</si>
  <si>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</si>
  <si>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</si>
  <si>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</si>
  <si>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</si>
  <si>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</si>
  <si>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</si>
  <si>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</si>
  <si>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</si>
  <si>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</si>
  <si>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</si>
  <si>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</si>
  <si>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</si>
  <si>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豊前市</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</si>
  <si>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</si>
  <si>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</si>
  <si>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</si>
  <si>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</si>
  <si>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</si>
  <si>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</si>
  <si>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</si>
  <si>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</si>
  <si>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</si>
  <si>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</si>
  <si>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浄化センターは平成９年から稼動しており設備の老朽化は急速に進んでいる。
処理場の長寿命化計画に基づき施設の改築更新を図る必要がある。</t>
    <rPh sb="0" eb="2">
      <t>ジョウカ</t>
    </rPh>
    <rPh sb="7" eb="9">
      <t>ヘイセイ</t>
    </rPh>
    <rPh sb="10" eb="11">
      <t>ネン</t>
    </rPh>
    <rPh sb="13" eb="15">
      <t>カドウ</t>
    </rPh>
    <rPh sb="19" eb="21">
      <t>セツビ</t>
    </rPh>
    <rPh sb="22" eb="25">
      <t>ロウキュウカ</t>
    </rPh>
    <rPh sb="26" eb="28">
      <t>キュウソク</t>
    </rPh>
    <rPh sb="29" eb="30">
      <t>スス</t>
    </rPh>
    <rPh sb="36" eb="39">
      <t>ショリジョウ</t>
    </rPh>
    <rPh sb="40" eb="41">
      <t>チョウ</t>
    </rPh>
    <rPh sb="41" eb="44">
      <t>ジュミョウカ</t>
    </rPh>
    <rPh sb="44" eb="46">
      <t>ケイカク</t>
    </rPh>
    <rPh sb="47" eb="48">
      <t>モト</t>
    </rPh>
    <rPh sb="50" eb="52">
      <t>シセツ</t>
    </rPh>
    <rPh sb="53" eb="55">
      <t>カイチク</t>
    </rPh>
    <rPh sb="55" eb="57">
      <t>コウシン</t>
    </rPh>
    <rPh sb="58" eb="59">
      <t>ハカ</t>
    </rPh>
    <rPh sb="60" eb="62">
      <t>ヒツヨウ</t>
    </rPh>
    <phoneticPr fontId="4"/>
  </si>
  <si>
    <t>今後、施設の改築更新を進めていかなければならず下水道事業経営を取り巻く状況は厳しいと思われる。
下水道接続率向上および、経費の削減や効率的な設備更新の検討を推進したい。
また、農業集落排水の接続をすることにより経営の効率化を目指すこととしたい。</t>
    <rPh sb="0" eb="2">
      <t>コンゴ</t>
    </rPh>
    <rPh sb="3" eb="5">
      <t>シセツ</t>
    </rPh>
    <rPh sb="6" eb="8">
      <t>カイチク</t>
    </rPh>
    <rPh sb="8" eb="10">
      <t>コウシン</t>
    </rPh>
    <rPh sb="11" eb="12">
      <t>スス</t>
    </rPh>
    <rPh sb="23" eb="26">
      <t>ゲスイドウ</t>
    </rPh>
    <rPh sb="26" eb="28">
      <t>ジギョウ</t>
    </rPh>
    <rPh sb="28" eb="30">
      <t>ケイエイ</t>
    </rPh>
    <rPh sb="31" eb="32">
      <t>ト</t>
    </rPh>
    <rPh sb="33" eb="34">
      <t>マ</t>
    </rPh>
    <rPh sb="35" eb="37">
      <t>ジョウキョウ</t>
    </rPh>
    <rPh sb="38" eb="39">
      <t>キビ</t>
    </rPh>
    <rPh sb="42" eb="43">
      <t>オモ</t>
    </rPh>
    <rPh sb="48" eb="51">
      <t>ゲスイドウ</t>
    </rPh>
    <rPh sb="51" eb="52">
      <t>セツ</t>
    </rPh>
    <rPh sb="52" eb="53">
      <t>ゾク</t>
    </rPh>
    <rPh sb="54" eb="56">
      <t>コウジョウ</t>
    </rPh>
    <rPh sb="60" eb="62">
      <t>ケイヒ</t>
    </rPh>
    <rPh sb="66" eb="69">
      <t>コウリツテキ</t>
    </rPh>
    <rPh sb="70" eb="72">
      <t>セツビ</t>
    </rPh>
    <rPh sb="72" eb="74">
      <t>コウシン</t>
    </rPh>
    <rPh sb="75" eb="77">
      <t>ケントウ</t>
    </rPh>
    <rPh sb="78" eb="80">
      <t>スイシン</t>
    </rPh>
    <rPh sb="88" eb="90">
      <t>ノウギョウ</t>
    </rPh>
    <rPh sb="90" eb="92">
      <t>シュウラク</t>
    </rPh>
    <rPh sb="92" eb="94">
      <t>ハイスイ</t>
    </rPh>
    <rPh sb="95" eb="96">
      <t>セツ</t>
    </rPh>
    <rPh sb="96" eb="97">
      <t>ゾク</t>
    </rPh>
    <rPh sb="105" eb="107">
      <t>ケイエイ</t>
    </rPh>
    <rPh sb="112" eb="114">
      <t>メザ</t>
    </rPh>
    <phoneticPr fontId="4"/>
  </si>
  <si>
    <t>水洗化率は増加しているが経常収支比率は100％を下回っている。
施設利用率も低いため、農業集落排水を公共下水道に接続するとともに、下水道接続の促進をし使用料収入の増加を図らなければならないと考えられる。
また類似団体と比べて汚水処理原価が高いため、より効率的な汚水処理を検討する必要がある。</t>
    <rPh sb="0" eb="3">
      <t>スイセンカ</t>
    </rPh>
    <rPh sb="3" eb="4">
      <t>リツ</t>
    </rPh>
    <rPh sb="5" eb="7">
      <t>ゾウカ</t>
    </rPh>
    <rPh sb="12" eb="14">
      <t>ケイジョウ</t>
    </rPh>
    <rPh sb="14" eb="16">
      <t>シュウシ</t>
    </rPh>
    <rPh sb="16" eb="18">
      <t>ヒリツ</t>
    </rPh>
    <rPh sb="24" eb="26">
      <t>シタマワ</t>
    </rPh>
    <rPh sb="32" eb="34">
      <t>シセツ</t>
    </rPh>
    <rPh sb="34" eb="37">
      <t>リヨウリツ</t>
    </rPh>
    <rPh sb="38" eb="39">
      <t>ヒク</t>
    </rPh>
    <rPh sb="43" eb="45">
      <t>ノウギョウ</t>
    </rPh>
    <rPh sb="45" eb="47">
      <t>シュウラク</t>
    </rPh>
    <rPh sb="47" eb="49">
      <t>ハイスイ</t>
    </rPh>
    <rPh sb="50" eb="52">
      <t>コウキョウ</t>
    </rPh>
    <rPh sb="52" eb="55">
      <t>ゲスイドウ</t>
    </rPh>
    <rPh sb="56" eb="57">
      <t>セツ</t>
    </rPh>
    <rPh sb="57" eb="58">
      <t>ゾク</t>
    </rPh>
    <rPh sb="65" eb="68">
      <t>ゲスイドウ</t>
    </rPh>
    <rPh sb="68" eb="70">
      <t>セツゾク</t>
    </rPh>
    <rPh sb="71" eb="73">
      <t>ソクシン</t>
    </rPh>
    <rPh sb="75" eb="78">
      <t>シヨウリョウ</t>
    </rPh>
    <rPh sb="78" eb="80">
      <t>シュウニュウ</t>
    </rPh>
    <rPh sb="81" eb="83">
      <t>ゾウカ</t>
    </rPh>
    <rPh sb="84" eb="85">
      <t>ハカ</t>
    </rPh>
    <rPh sb="95" eb="96">
      <t>カンガ</t>
    </rPh>
    <rPh sb="104" eb="106">
      <t>ルイジ</t>
    </rPh>
    <rPh sb="106" eb="108">
      <t>ダンタイ</t>
    </rPh>
    <rPh sb="109" eb="110">
      <t>クラ</t>
    </rPh>
    <rPh sb="112" eb="114">
      <t>オスイ</t>
    </rPh>
    <rPh sb="114" eb="116">
      <t>ショリ</t>
    </rPh>
    <rPh sb="116" eb="118">
      <t>ゲンカ</t>
    </rPh>
    <rPh sb="119" eb="120">
      <t>タカ</t>
    </rPh>
    <rPh sb="126" eb="129">
      <t>コウリツテキ</t>
    </rPh>
    <rPh sb="130" eb="132">
      <t>オスイ</t>
    </rPh>
    <rPh sb="132" eb="134">
      <t>ショリ</t>
    </rPh>
    <rPh sb="135" eb="137">
      <t>ケントウ</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</si>
</sst>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850496"/>
        <c:axId val="882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77850496"/>
        <c:axId val="88215552"/>
      </c:lineChart>
      <c:dateAx>
        <c:axId val="77850496"/>
        <c:scaling>
          <c:orientation val="minMax"/>
        </c:scaling>
        <c:delete val="1"/>
        <c:axPos val="b"/>
        <c:numFmt formatCode="ge" sourceLinked="1"/>
        <c:majorTickMark val="none"/>
        <c:minorTickMark val="none"/>
        <c:tickLblPos val="none"/>
        <c:crossAx val="88215552"/>
        <c:crosses val="autoZero"/>
        <c:auto val="1"/>
        <c:lblOffset val="100"/>
        <c:baseTimeUnit val="years"/>
      </c:dateAx>
      <c:valAx>
        <c:axId val="882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57.62</c:v>
                </c:pt>
                <c:pt idx="1">
                  <c:v>60.97</c:v>
                </c:pt>
                <c:pt idx="2">
                  <c:v>61.32</c:v>
                </c:pt>
                <c:pt idx="3">
                  <c:v>61.32</c:v>
                </c:pt>
                <c:pt idx="4">
                  <c:v>43.51</c:v>
                </c:pt>
              </c:numCache>
            </c:numRef>
          </c:val>
        </c:ser>
        <c:dLbls>
          <c:showLegendKey val="0"/>
          <c:showVal val="0"/>
          <c:showCatName val="0"/>
          <c:showSerName val="0"/>
          <c:showPercent val="0"/>
          <c:showBubbleSize val="0"/>
        </c:dLbls>
        <c:gapWidth val="150"/>
        <c:axId val="89590400"/>
        <c:axId val="8960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89590400"/>
        <c:axId val="89608960"/>
      </c:lineChart>
      <c:dateAx>
        <c:axId val="89590400"/>
        <c:scaling>
          <c:orientation val="minMax"/>
        </c:scaling>
        <c:delete val="1"/>
        <c:axPos val="b"/>
        <c:numFmt formatCode="ge" sourceLinked="1"/>
        <c:majorTickMark val="none"/>
        <c:minorTickMark val="none"/>
        <c:tickLblPos val="none"/>
        <c:crossAx val="89608960"/>
        <c:crosses val="autoZero"/>
        <c:auto val="1"/>
        <c:lblOffset val="100"/>
        <c:baseTimeUnit val="years"/>
      </c:dateAx>
      <c:valAx>
        <c:axId val="8960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71.62</c:v>
                </c:pt>
                <c:pt idx="1">
                  <c:v>71.98</c:v>
                </c:pt>
                <c:pt idx="2">
                  <c:v>70.319999999999993</c:v>
                </c:pt>
                <c:pt idx="3">
                  <c:v>72.27</c:v>
                </c:pt>
                <c:pt idx="4">
                  <c:v>73.73</c:v>
                </c:pt>
              </c:numCache>
            </c:numRef>
          </c:val>
        </c:ser>
        <c:dLbls>
          <c:showLegendKey val="0"/>
          <c:showVal val="0"/>
          <c:showCatName val="0"/>
          <c:showSerName val="0"/>
          <c:showPercent val="0"/>
          <c:showBubbleSize val="0"/>
        </c:dLbls>
        <c:gapWidth val="150"/>
        <c:axId val="89642880"/>
        <c:axId val="896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89642880"/>
        <c:axId val="89653248"/>
      </c:lineChart>
      <c:dateAx>
        <c:axId val="89642880"/>
        <c:scaling>
          <c:orientation val="minMax"/>
        </c:scaling>
        <c:delete val="1"/>
        <c:axPos val="b"/>
        <c:numFmt formatCode="ge" sourceLinked="1"/>
        <c:majorTickMark val="none"/>
        <c:minorTickMark val="none"/>
        <c:tickLblPos val="none"/>
        <c:crossAx val="89653248"/>
        <c:crosses val="autoZero"/>
        <c:auto val="1"/>
        <c:lblOffset val="100"/>
        <c:baseTimeUnit val="years"/>
      </c:dateAx>
      <c:valAx>
        <c:axId val="896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86.97</c:v>
                </c:pt>
                <c:pt idx="1">
                  <c:v>82.27</c:v>
                </c:pt>
                <c:pt idx="2">
                  <c:v>86.87</c:v>
                </c:pt>
                <c:pt idx="3">
                  <c:v>85.9</c:v>
                </c:pt>
                <c:pt idx="4">
                  <c:v>93.09</c:v>
                </c:pt>
              </c:numCache>
            </c:numRef>
          </c:val>
        </c:ser>
        <c:dLbls>
          <c:showLegendKey val="0"/>
          <c:showVal val="0"/>
          <c:showCatName val="0"/>
          <c:showSerName val="0"/>
          <c:showPercent val="0"/>
          <c:showBubbleSize val="0"/>
        </c:dLbls>
        <c:gapWidth val="150"/>
        <c:axId val="88253952"/>
        <c:axId val="8825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89.8</c:v>
                </c:pt>
                <c:pt idx="1">
                  <c:v>102.68</c:v>
                </c:pt>
                <c:pt idx="2">
                  <c:v>102.09</c:v>
                </c:pt>
                <c:pt idx="3">
                  <c:v>104.18</c:v>
                </c:pt>
                <c:pt idx="4">
                  <c:v>108.69</c:v>
                </c:pt>
              </c:numCache>
            </c:numRef>
          </c:val>
          <c:smooth val="0"/>
        </c:ser>
        <c:dLbls>
          <c:showLegendKey val="0"/>
          <c:showVal val="0"/>
          <c:showCatName val="0"/>
          <c:showSerName val="0"/>
          <c:showPercent val="0"/>
          <c:showBubbleSize val="0"/>
        </c:dLbls>
        <c:marker val="1"/>
        <c:smooth val="0"/>
        <c:axId val="88253952"/>
        <c:axId val="88255872"/>
      </c:lineChart>
      <c:dateAx>
        <c:axId val="88253952"/>
        <c:scaling>
          <c:orientation val="minMax"/>
        </c:scaling>
        <c:delete val="1"/>
        <c:axPos val="b"/>
        <c:numFmt formatCode="ge" sourceLinked="1"/>
        <c:majorTickMark val="none"/>
        <c:minorTickMark val="none"/>
        <c:tickLblPos val="none"/>
        <c:crossAx val="88255872"/>
        <c:crosses val="autoZero"/>
        <c:auto val="1"/>
        <c:lblOffset val="100"/>
        <c:baseTimeUnit val="years"/>
      </c:dateAx>
      <c:valAx>
        <c:axId val="8825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5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28.71</c:v>
                </c:pt>
                <c:pt idx="1">
                  <c:v>30.9</c:v>
                </c:pt>
                <c:pt idx="2">
                  <c:v>32.770000000000003</c:v>
                </c:pt>
                <c:pt idx="3">
                  <c:v>34.950000000000003</c:v>
                </c:pt>
                <c:pt idx="4">
                  <c:v>35.53</c:v>
                </c:pt>
              </c:numCache>
            </c:numRef>
          </c:val>
        </c:ser>
        <c:dLbls>
          <c:showLegendKey val="0"/>
          <c:showVal val="0"/>
          <c:showCatName val="0"/>
          <c:showSerName val="0"/>
          <c:showPercent val="0"/>
          <c:showBubbleSize val="0"/>
        </c:dLbls>
        <c:gapWidth val="150"/>
        <c:axId val="88093824"/>
        <c:axId val="8809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7.53</c:v>
                </c:pt>
                <c:pt idx="1">
                  <c:v>11.48</c:v>
                </c:pt>
                <c:pt idx="2">
                  <c:v>12.61</c:v>
                </c:pt>
                <c:pt idx="3">
                  <c:v>14.44</c:v>
                </c:pt>
                <c:pt idx="4">
                  <c:v>21.09</c:v>
                </c:pt>
              </c:numCache>
            </c:numRef>
          </c:val>
          <c:smooth val="0"/>
        </c:ser>
        <c:dLbls>
          <c:showLegendKey val="0"/>
          <c:showVal val="0"/>
          <c:showCatName val="0"/>
          <c:showSerName val="0"/>
          <c:showPercent val="0"/>
          <c:showBubbleSize val="0"/>
        </c:dLbls>
        <c:marker val="1"/>
        <c:smooth val="0"/>
        <c:axId val="88093824"/>
        <c:axId val="88095744"/>
      </c:lineChart>
      <c:dateAx>
        <c:axId val="88093824"/>
        <c:scaling>
          <c:orientation val="minMax"/>
        </c:scaling>
        <c:delete val="1"/>
        <c:axPos val="b"/>
        <c:numFmt formatCode="ge" sourceLinked="1"/>
        <c:majorTickMark val="none"/>
        <c:minorTickMark val="none"/>
        <c:tickLblPos val="none"/>
        <c:crossAx val="88095744"/>
        <c:crosses val="autoZero"/>
        <c:auto val="1"/>
        <c:lblOffset val="100"/>
        <c:baseTimeUnit val="years"/>
      </c:dateAx>
      <c:valAx>
        <c:axId val="8809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142592"/>
        <c:axId val="881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8142592"/>
        <c:axId val="88144512"/>
      </c:lineChart>
      <c:dateAx>
        <c:axId val="88142592"/>
        <c:scaling>
          <c:orientation val="minMax"/>
        </c:scaling>
        <c:delete val="1"/>
        <c:axPos val="b"/>
        <c:numFmt formatCode="ge" sourceLinked="1"/>
        <c:majorTickMark val="none"/>
        <c:minorTickMark val="none"/>
        <c:tickLblPos val="none"/>
        <c:crossAx val="88144512"/>
        <c:crosses val="autoZero"/>
        <c:auto val="1"/>
        <c:lblOffset val="100"/>
        <c:baseTimeUnit val="years"/>
      </c:dateAx>
      <c:valAx>
        <c:axId val="881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181.84</c:v>
                </c:pt>
                <c:pt idx="1">
                  <c:v>236.66</c:v>
                </c:pt>
                <c:pt idx="2">
                  <c:v>278.5</c:v>
                </c:pt>
                <c:pt idx="3">
                  <c:v>315.45999999999998</c:v>
                </c:pt>
                <c:pt idx="4">
                  <c:v>260.25</c:v>
                </c:pt>
              </c:numCache>
            </c:numRef>
          </c:val>
        </c:ser>
        <c:dLbls>
          <c:showLegendKey val="0"/>
          <c:showVal val="0"/>
          <c:showCatName val="0"/>
          <c:showSerName val="0"/>
          <c:showPercent val="0"/>
          <c:showBubbleSize val="0"/>
        </c:dLbls>
        <c:gapWidth val="150"/>
        <c:axId val="88316160"/>
        <c:axId val="883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198.63</c:v>
                </c:pt>
                <c:pt idx="1">
                  <c:v>107.32</c:v>
                </c:pt>
                <c:pt idx="2">
                  <c:v>100.29</c:v>
                </c:pt>
                <c:pt idx="3">
                  <c:v>95.59</c:v>
                </c:pt>
                <c:pt idx="4">
                  <c:v>29.24</c:v>
                </c:pt>
              </c:numCache>
            </c:numRef>
          </c:val>
          <c:smooth val="0"/>
        </c:ser>
        <c:dLbls>
          <c:showLegendKey val="0"/>
          <c:showVal val="0"/>
          <c:showCatName val="0"/>
          <c:showSerName val="0"/>
          <c:showPercent val="0"/>
          <c:showBubbleSize val="0"/>
        </c:dLbls>
        <c:marker val="1"/>
        <c:smooth val="0"/>
        <c:axId val="88316160"/>
        <c:axId val="88322432"/>
      </c:lineChart>
      <c:dateAx>
        <c:axId val="88316160"/>
        <c:scaling>
          <c:orientation val="minMax"/>
        </c:scaling>
        <c:delete val="1"/>
        <c:axPos val="b"/>
        <c:numFmt formatCode="ge" sourceLinked="1"/>
        <c:majorTickMark val="none"/>
        <c:minorTickMark val="none"/>
        <c:tickLblPos val="none"/>
        <c:crossAx val="88322432"/>
        <c:crosses val="autoZero"/>
        <c:auto val="1"/>
        <c:lblOffset val="100"/>
        <c:baseTimeUnit val="years"/>
      </c:dateAx>
      <c:valAx>
        <c:axId val="883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392.02</c:v>
                </c:pt>
                <c:pt idx="1">
                  <c:v>328.42</c:v>
                </c:pt>
                <c:pt idx="2">
                  <c:v>339.04</c:v>
                </c:pt>
                <c:pt idx="3">
                  <c:v>529.61</c:v>
                </c:pt>
                <c:pt idx="4">
                  <c:v>174.73</c:v>
                </c:pt>
              </c:numCache>
            </c:numRef>
          </c:val>
        </c:ser>
        <c:dLbls>
          <c:showLegendKey val="0"/>
          <c:showVal val="0"/>
          <c:showCatName val="0"/>
          <c:showSerName val="0"/>
          <c:showPercent val="0"/>
          <c:showBubbleSize val="0"/>
        </c:dLbls>
        <c:gapWidth val="150"/>
        <c:axId val="88348928"/>
        <c:axId val="883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721.38</c:v>
                </c:pt>
                <c:pt idx="1">
                  <c:v>388.13</c:v>
                </c:pt>
                <c:pt idx="2">
                  <c:v>372.33</c:v>
                </c:pt>
                <c:pt idx="3">
                  <c:v>318.06</c:v>
                </c:pt>
                <c:pt idx="4">
                  <c:v>68.510000000000005</c:v>
                </c:pt>
              </c:numCache>
            </c:numRef>
          </c:val>
          <c:smooth val="0"/>
        </c:ser>
        <c:dLbls>
          <c:showLegendKey val="0"/>
          <c:showVal val="0"/>
          <c:showCatName val="0"/>
          <c:showSerName val="0"/>
          <c:showPercent val="0"/>
          <c:showBubbleSize val="0"/>
        </c:dLbls>
        <c:marker val="1"/>
        <c:smooth val="0"/>
        <c:axId val="88348928"/>
        <c:axId val="88355200"/>
      </c:lineChart>
      <c:dateAx>
        <c:axId val="88348928"/>
        <c:scaling>
          <c:orientation val="minMax"/>
        </c:scaling>
        <c:delete val="1"/>
        <c:axPos val="b"/>
        <c:numFmt formatCode="ge" sourceLinked="1"/>
        <c:majorTickMark val="none"/>
        <c:minorTickMark val="none"/>
        <c:tickLblPos val="none"/>
        <c:crossAx val="88355200"/>
        <c:crosses val="autoZero"/>
        <c:auto val="1"/>
        <c:lblOffset val="100"/>
        <c:baseTimeUnit val="years"/>
      </c:dateAx>
      <c:valAx>
        <c:axId val="883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1775.44</c:v>
                </c:pt>
                <c:pt idx="1">
                  <c:v>1694.31</c:v>
                </c:pt>
                <c:pt idx="2">
                  <c:v>1607.93</c:v>
                </c:pt>
                <c:pt idx="3">
                  <c:v>1484.61</c:v>
                </c:pt>
                <c:pt idx="4">
                  <c:v>1394.56</c:v>
                </c:pt>
              </c:numCache>
            </c:numRef>
          </c:val>
        </c:ser>
        <c:dLbls>
          <c:showLegendKey val="0"/>
          <c:showVal val="0"/>
          <c:showCatName val="0"/>
          <c:showSerName val="0"/>
          <c:showPercent val="0"/>
          <c:showBubbleSize val="0"/>
        </c:dLbls>
        <c:gapWidth val="150"/>
        <c:axId val="88392064"/>
        <c:axId val="883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88392064"/>
        <c:axId val="88393984"/>
      </c:lineChart>
      <c:dateAx>
        <c:axId val="88392064"/>
        <c:scaling>
          <c:orientation val="minMax"/>
        </c:scaling>
        <c:delete val="1"/>
        <c:axPos val="b"/>
        <c:numFmt formatCode="ge" sourceLinked="1"/>
        <c:majorTickMark val="none"/>
        <c:minorTickMark val="none"/>
        <c:tickLblPos val="none"/>
        <c:crossAx val="88393984"/>
        <c:crosses val="autoZero"/>
        <c:auto val="1"/>
        <c:lblOffset val="100"/>
        <c:baseTimeUnit val="years"/>
      </c:dateAx>
      <c:valAx>
        <c:axId val="883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47.23</c:v>
                </c:pt>
                <c:pt idx="1">
                  <c:v>47.35</c:v>
                </c:pt>
                <c:pt idx="2">
                  <c:v>49.32</c:v>
                </c:pt>
                <c:pt idx="3">
                  <c:v>50.43</c:v>
                </c:pt>
                <c:pt idx="4">
                  <c:v>51.41</c:v>
                </c:pt>
              </c:numCache>
            </c:numRef>
          </c:val>
        </c:ser>
        <c:dLbls>
          <c:showLegendKey val="0"/>
          <c:showVal val="0"/>
          <c:showCatName val="0"/>
          <c:showSerName val="0"/>
          <c:showPercent val="0"/>
          <c:showBubbleSize val="0"/>
        </c:dLbls>
        <c:gapWidth val="150"/>
        <c:axId val="88506368"/>
        <c:axId val="885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88506368"/>
        <c:axId val="88508288"/>
      </c:lineChart>
      <c:dateAx>
        <c:axId val="88506368"/>
        <c:scaling>
          <c:orientation val="minMax"/>
        </c:scaling>
        <c:delete val="1"/>
        <c:axPos val="b"/>
        <c:numFmt formatCode="ge" sourceLinked="1"/>
        <c:majorTickMark val="none"/>
        <c:minorTickMark val="none"/>
        <c:tickLblPos val="none"/>
        <c:crossAx val="88508288"/>
        <c:crosses val="autoZero"/>
        <c:auto val="1"/>
        <c:lblOffset val="100"/>
        <c:baseTimeUnit val="years"/>
      </c:dateAx>
      <c:valAx>
        <c:axId val="885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366.23</c:v>
                </c:pt>
                <c:pt idx="1">
                  <c:v>365.03</c:v>
                </c:pt>
                <c:pt idx="2">
                  <c:v>349.55</c:v>
                </c:pt>
                <c:pt idx="3">
                  <c:v>343.01</c:v>
                </c:pt>
                <c:pt idx="4">
                  <c:v>337.35</c:v>
                </c:pt>
              </c:numCache>
            </c:numRef>
          </c:val>
        </c:ser>
        <c:dLbls>
          <c:showLegendKey val="0"/>
          <c:showVal val="0"/>
          <c:showCatName val="0"/>
          <c:showSerName val="0"/>
          <c:showPercent val="0"/>
          <c:showBubbleSize val="0"/>
        </c:dLbls>
        <c:gapWidth val="150"/>
        <c:axId val="88525824"/>
        <c:axId val="885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88525824"/>
        <c:axId val="88528000"/>
      </c:lineChart>
      <c:dateAx>
        <c:axId val="88525824"/>
        <c:scaling>
          <c:orientation val="minMax"/>
        </c:scaling>
        <c:delete val="1"/>
        <c:axPos val="b"/>
        <c:numFmt formatCode="ge" sourceLinked="1"/>
        <c:majorTickMark val="none"/>
        <c:minorTickMark val="none"/>
        <c:tickLblPos val="none"/>
        <c:crossAx val="88528000"/>
        <c:crosses val="autoZero"/>
        <c:auto val="1"/>
        <c:lblOffset val="100"/>
        <c:baseTimeUnit val="years"/>
      </c:dateAx>
      <c:valAx>
        <c:axId val="885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AT7" sqref="AT7:BA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豊前市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26912</v>
      </c>
      <c r="AM8" s="64"/>
      <c r="AN8" s="64"/>
      <c r="AO8" s="64"/>
      <c r="AP8" s="64"/>
      <c r="AQ8" s="64"/>
      <c r="AR8" s="64"/>
      <c r="AS8" s="64"/>
      <c r="AT8" s="63">
        <f>データ!S6</f>
        <v>111.1</v>
      </c>
      <c r="AU8" s="63"/>
      <c r="AV8" s="63"/>
      <c r="AW8" s="63"/>
      <c r="AX8" s="63"/>
      <c r="AY8" s="63"/>
      <c r="AZ8" s="63"/>
      <c r="BA8" s="63"/>
      <c r="BB8" s="63">
        <f>データ!T6</f>
        <v>242.23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62.62</v>
      </c>
      <c r="J10" s="63"/>
      <c r="K10" s="63"/>
      <c r="L10" s="63"/>
      <c r="M10" s="63"/>
      <c r="N10" s="63"/>
      <c r="O10" s="63"/>
      <c r="P10" s="63">
        <f>データ!O6</f>
        <v>36.21</v>
      </c>
      <c r="Q10" s="63"/>
      <c r="R10" s="63"/>
      <c r="S10" s="63"/>
      <c r="T10" s="63"/>
      <c r="U10" s="63"/>
      <c r="V10" s="63"/>
      <c r="W10" s="63">
        <f>データ!P6</f>
        <v>95.06</v>
      </c>
      <c r="X10" s="63"/>
      <c r="Y10" s="63"/>
      <c r="Z10" s="63"/>
      <c r="AA10" s="63"/>
      <c r="AB10" s="63"/>
      <c r="AC10" s="63"/>
      <c r="AD10" s="64">
        <f>データ!Q6</f>
        <v>3240</v>
      </c>
      <c r="AE10" s="64"/>
      <c r="AF10" s="64"/>
      <c r="AG10" s="64"/>
      <c r="AH10" s="64"/>
      <c r="AI10" s="64"/>
      <c r="AJ10" s="64"/>
      <c r="AK10" s="2"/>
      <c r="AL10" s="64">
        <f>データ!U6</f>
        <v>9683</v>
      </c>
      <c r="AM10" s="64"/>
      <c r="AN10" s="64"/>
      <c r="AO10" s="64"/>
      <c r="AP10" s="64"/>
      <c r="AQ10" s="64"/>
      <c r="AR10" s="64"/>
      <c r="AS10" s="64"/>
      <c r="AT10" s="63">
        <f>データ!V6</f>
        <v>4.0599999999999996</v>
      </c>
      <c r="AU10" s="63"/>
      <c r="AV10" s="63"/>
      <c r="AW10" s="63"/>
      <c r="AX10" s="63"/>
      <c r="AY10" s="63"/>
      <c r="AZ10" s="63"/>
      <c r="BA10" s="63"/>
      <c r="BB10" s="63">
        <f>データ!W6</f>
        <v>2384.98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402141</v>
      </c>
      <c r="D6" s="31">
        <f t="shared" si="3"/>
        <v>46</v>
      </c>
      <c r="E6" s="31">
        <f t="shared" si="3"/>
        <v>17</v>
      </c>
      <c r="F6" s="31">
        <f t="shared" si="3"/>
        <v>1</v>
      </c>
      <c r="G6" s="31">
        <f t="shared" si="3"/>
        <v>0</v>
      </c>
      <c r="H6" s="31" t="str">
        <f t="shared" si="3"/>
        <v>福岡県　豊前市</v>
      </c>
      <c r="I6" s="31" t="str">
        <f t="shared" si="3"/>
        <v>法適用</v>
      </c>
      <c r="J6" s="31" t="str">
        <f t="shared" si="3"/>
        <v>下水道事業</v>
      </c>
      <c r="K6" s="31" t="str">
        <f t="shared" si="3"/>
        <v>公共下水道</v>
      </c>
      <c r="L6" s="31" t="str">
        <f t="shared" si="3"/>
        <v>Cd2</v>
      </c>
      <c r="M6" s="32" t="str">
        <f t="shared" si="3"/>
        <v>-</v>
      </c>
      <c r="N6" s="32">
        <f t="shared" si="3"/>
        <v>62.62</v>
      </c>
      <c r="O6" s="32">
        <f t="shared" si="3"/>
        <v>36.21</v>
      </c>
      <c r="P6" s="32">
        <f t="shared" si="3"/>
        <v>95.06</v>
      </c>
      <c r="Q6" s="32">
        <f t="shared" si="3"/>
        <v>3240</v>
      </c>
      <c r="R6" s="32">
        <f t="shared" si="3"/>
        <v>26912</v>
      </c>
      <c r="S6" s="32">
        <f t="shared" si="3"/>
        <v>111.1</v>
      </c>
      <c r="T6" s="32">
        <f t="shared" si="3"/>
        <v>242.23</v>
      </c>
      <c r="U6" s="32">
        <f t="shared" si="3"/>
        <v>9683</v>
      </c>
      <c r="V6" s="32">
        <f t="shared" si="3"/>
        <v>4.0599999999999996</v>
      </c>
      <c r="W6" s="32">
        <f t="shared" si="3"/>
        <v>2384.98</v>
      </c>
      <c r="X6" s="33">
        <f>IF(X7="",NA(),X7)</f>
        <v>86.97</v>
      </c>
      <c r="Y6" s="33">
        <f t="shared" ref="Y6:AG6" si="4">IF(Y7="",NA(),Y7)</f>
        <v>82.27</v>
      </c>
      <c r="Z6" s="33">
        <f t="shared" si="4"/>
        <v>86.87</v>
      </c>
      <c r="AA6" s="33">
        <f t="shared" si="4"/>
        <v>85.9</v>
      </c>
      <c r="AB6" s="33">
        <f t="shared" si="4"/>
        <v>93.09</v>
      </c>
      <c r="AC6" s="33">
        <f t="shared" si="4"/>
        <v>89.8</v>
      </c>
      <c r="AD6" s="33">
        <f t="shared" si="4"/>
        <v>102.68</v>
      </c>
      <c r="AE6" s="33">
        <f t="shared" si="4"/>
        <v>102.09</v>
      </c>
      <c r="AF6" s="33">
        <f t="shared" si="4"/>
        <v>104.18</v>
      </c>
      <c r="AG6" s="33">
        <f t="shared" si="4"/>
        <v>108.69</v>
      </c>
      <c r="AH6" s="32" t="str">
        <f>IF(AH7="","",IF(AH7="-","【-】","【"&amp;SUBSTITUTE(TEXT(AH7,"#,##0.00"),"-","△")&amp;"】"))</f>
        <v>【107.74】</v>
      </c>
      <c r="AI6" s="33">
        <f>IF(AI7="",NA(),AI7)</f>
        <v>181.84</v>
      </c>
      <c r="AJ6" s="33">
        <f t="shared" ref="AJ6:AR6" si="5">IF(AJ7="",NA(),AJ7)</f>
        <v>236.66</v>
      </c>
      <c r="AK6" s="33">
        <f t="shared" si="5"/>
        <v>278.5</v>
      </c>
      <c r="AL6" s="33">
        <f t="shared" si="5"/>
        <v>315.45999999999998</v>
      </c>
      <c r="AM6" s="33">
        <f t="shared" si="5"/>
        <v>260.25</v>
      </c>
      <c r="AN6" s="33">
        <f t="shared" si="5"/>
        <v>198.63</v>
      </c>
      <c r="AO6" s="33">
        <f t="shared" si="5"/>
        <v>107.32</v>
      </c>
      <c r="AP6" s="33">
        <f t="shared" si="5"/>
        <v>100.29</v>
      </c>
      <c r="AQ6" s="33">
        <f t="shared" si="5"/>
        <v>95.59</v>
      </c>
      <c r="AR6" s="33">
        <f t="shared" si="5"/>
        <v>29.24</v>
      </c>
      <c r="AS6" s="32" t="str">
        <f>IF(AS7="","",IF(AS7="-","【-】","【"&amp;SUBSTITUTE(TEXT(AS7,"#,##0.00"),"-","△")&amp;"】"))</f>
        <v>【4.71】</v>
      </c>
      <c r="AT6" s="33">
        <f>IF(AT7="",NA(),AT7)</f>
        <v>392.02</v>
      </c>
      <c r="AU6" s="33">
        <f t="shared" ref="AU6:BC6" si="6">IF(AU7="",NA(),AU7)</f>
        <v>328.42</v>
      </c>
      <c r="AV6" s="33">
        <f t="shared" si="6"/>
        <v>339.04</v>
      </c>
      <c r="AW6" s="33">
        <f t="shared" si="6"/>
        <v>529.61</v>
      </c>
      <c r="AX6" s="33">
        <f t="shared" si="6"/>
        <v>174.73</v>
      </c>
      <c r="AY6" s="33">
        <f t="shared" si="6"/>
        <v>721.38</v>
      </c>
      <c r="AZ6" s="33">
        <f t="shared" si="6"/>
        <v>388.13</v>
      </c>
      <c r="BA6" s="33">
        <f t="shared" si="6"/>
        <v>372.33</v>
      </c>
      <c r="BB6" s="33">
        <f t="shared" si="6"/>
        <v>318.06</v>
      </c>
      <c r="BC6" s="33">
        <f t="shared" si="6"/>
        <v>68.510000000000005</v>
      </c>
      <c r="BD6" s="32" t="str">
        <f>IF(BD7="","",IF(BD7="-","【-】","【"&amp;SUBSTITUTE(TEXT(BD7,"#,##0.00"),"-","△")&amp;"】"))</f>
        <v>【56.46】</v>
      </c>
      <c r="BE6" s="33">
        <f>IF(BE7="",NA(),BE7)</f>
        <v>1775.44</v>
      </c>
      <c r="BF6" s="33">
        <f t="shared" ref="BF6:BN6" si="7">IF(BF7="",NA(),BF7)</f>
        <v>1694.31</v>
      </c>
      <c r="BG6" s="33">
        <f t="shared" si="7"/>
        <v>1607.93</v>
      </c>
      <c r="BH6" s="33">
        <f t="shared" si="7"/>
        <v>1484.61</v>
      </c>
      <c r="BI6" s="33">
        <f t="shared" si="7"/>
        <v>1394.56</v>
      </c>
      <c r="BJ6" s="33">
        <f t="shared" si="7"/>
        <v>1897.09</v>
      </c>
      <c r="BK6" s="33">
        <f t="shared" si="7"/>
        <v>1365.62</v>
      </c>
      <c r="BL6" s="33">
        <f t="shared" si="7"/>
        <v>1309.43</v>
      </c>
      <c r="BM6" s="33">
        <f t="shared" si="7"/>
        <v>1306.92</v>
      </c>
      <c r="BN6" s="33">
        <f t="shared" si="7"/>
        <v>1203.71</v>
      </c>
      <c r="BO6" s="32" t="str">
        <f>IF(BO7="","",IF(BO7="-","【-】","【"&amp;SUBSTITUTE(TEXT(BO7,"#,##0.00"),"-","△")&amp;"】"))</f>
        <v>【776.35】</v>
      </c>
      <c r="BP6" s="33">
        <f>IF(BP7="",NA(),BP7)</f>
        <v>47.23</v>
      </c>
      <c r="BQ6" s="33">
        <f t="shared" ref="BQ6:BY6" si="8">IF(BQ7="",NA(),BQ7)</f>
        <v>47.35</v>
      </c>
      <c r="BR6" s="33">
        <f t="shared" si="8"/>
        <v>49.32</v>
      </c>
      <c r="BS6" s="33">
        <f t="shared" si="8"/>
        <v>50.43</v>
      </c>
      <c r="BT6" s="33">
        <f t="shared" si="8"/>
        <v>51.41</v>
      </c>
      <c r="BU6" s="33">
        <f t="shared" si="8"/>
        <v>55.28</v>
      </c>
      <c r="BV6" s="33">
        <f t="shared" si="8"/>
        <v>65.98</v>
      </c>
      <c r="BW6" s="33">
        <f t="shared" si="8"/>
        <v>67.59</v>
      </c>
      <c r="BX6" s="33">
        <f t="shared" si="8"/>
        <v>68.510000000000005</v>
      </c>
      <c r="BY6" s="33">
        <f t="shared" si="8"/>
        <v>69.739999999999995</v>
      </c>
      <c r="BZ6" s="32" t="str">
        <f>IF(BZ7="","",IF(BZ7="-","【-】","【"&amp;SUBSTITUTE(TEXT(BZ7,"#,##0.00"),"-","△")&amp;"】"))</f>
        <v>【96.57】</v>
      </c>
      <c r="CA6" s="33">
        <f>IF(CA7="",NA(),CA7)</f>
        <v>366.23</v>
      </c>
      <c r="CB6" s="33">
        <f t="shared" ref="CB6:CJ6" si="9">IF(CB7="",NA(),CB7)</f>
        <v>365.03</v>
      </c>
      <c r="CC6" s="33">
        <f t="shared" si="9"/>
        <v>349.55</v>
      </c>
      <c r="CD6" s="33">
        <f t="shared" si="9"/>
        <v>343.01</v>
      </c>
      <c r="CE6" s="33">
        <f t="shared" si="9"/>
        <v>337.35</v>
      </c>
      <c r="CF6" s="33">
        <f t="shared" si="9"/>
        <v>290.75</v>
      </c>
      <c r="CG6" s="33">
        <f t="shared" si="9"/>
        <v>258.83</v>
      </c>
      <c r="CH6" s="33">
        <f t="shared" si="9"/>
        <v>251.88</v>
      </c>
      <c r="CI6" s="33">
        <f t="shared" si="9"/>
        <v>247.43</v>
      </c>
      <c r="CJ6" s="33">
        <f t="shared" si="9"/>
        <v>248.89</v>
      </c>
      <c r="CK6" s="32" t="str">
        <f>IF(CK7="","",IF(CK7="-","【-】","【"&amp;SUBSTITUTE(TEXT(CK7,"#,##0.00"),"-","△")&amp;"】"))</f>
        <v>【142.28】</v>
      </c>
      <c r="CL6" s="33">
        <f>IF(CL7="",NA(),CL7)</f>
        <v>57.62</v>
      </c>
      <c r="CM6" s="33">
        <f t="shared" ref="CM6:CU6" si="10">IF(CM7="",NA(),CM7)</f>
        <v>60.97</v>
      </c>
      <c r="CN6" s="33">
        <f t="shared" si="10"/>
        <v>61.32</v>
      </c>
      <c r="CO6" s="33">
        <f t="shared" si="10"/>
        <v>61.32</v>
      </c>
      <c r="CP6" s="33">
        <f t="shared" si="10"/>
        <v>43.51</v>
      </c>
      <c r="CQ6" s="33">
        <f t="shared" si="10"/>
        <v>38.97</v>
      </c>
      <c r="CR6" s="33">
        <f t="shared" si="10"/>
        <v>50.74</v>
      </c>
      <c r="CS6" s="33">
        <f t="shared" si="10"/>
        <v>49.29</v>
      </c>
      <c r="CT6" s="33">
        <f t="shared" si="10"/>
        <v>50.32</v>
      </c>
      <c r="CU6" s="33">
        <f t="shared" si="10"/>
        <v>49.89</v>
      </c>
      <c r="CV6" s="32" t="str">
        <f>IF(CV7="","",IF(CV7="-","【-】","【"&amp;SUBSTITUTE(TEXT(CV7,"#,##0.00"),"-","△")&amp;"】"))</f>
        <v>【60.35】</v>
      </c>
      <c r="CW6" s="33">
        <f>IF(CW7="",NA(),CW7)</f>
        <v>71.62</v>
      </c>
      <c r="CX6" s="33">
        <f t="shared" ref="CX6:DF6" si="11">IF(CX7="",NA(),CX7)</f>
        <v>71.98</v>
      </c>
      <c r="CY6" s="33">
        <f t="shared" si="11"/>
        <v>70.319999999999993</v>
      </c>
      <c r="CZ6" s="33">
        <f t="shared" si="11"/>
        <v>72.27</v>
      </c>
      <c r="DA6" s="33">
        <f t="shared" si="11"/>
        <v>73.73</v>
      </c>
      <c r="DB6" s="33">
        <f t="shared" si="11"/>
        <v>64.55</v>
      </c>
      <c r="DC6" s="33">
        <f t="shared" si="11"/>
        <v>85.1</v>
      </c>
      <c r="DD6" s="33">
        <f t="shared" si="11"/>
        <v>84.31</v>
      </c>
      <c r="DE6" s="33">
        <f t="shared" si="11"/>
        <v>84.57</v>
      </c>
      <c r="DF6" s="33">
        <f t="shared" si="11"/>
        <v>84.73</v>
      </c>
      <c r="DG6" s="32" t="str">
        <f>IF(DG7="","",IF(DG7="-","【-】","【"&amp;SUBSTITUTE(TEXT(DG7,"#,##0.00"),"-","△")&amp;"】"))</f>
        <v>【94.57】</v>
      </c>
      <c r="DH6" s="33">
        <f>IF(DH7="",NA(),DH7)</f>
        <v>28.71</v>
      </c>
      <c r="DI6" s="33">
        <f t="shared" ref="DI6:DQ6" si="12">IF(DI7="",NA(),DI7)</f>
        <v>30.9</v>
      </c>
      <c r="DJ6" s="33">
        <f t="shared" si="12"/>
        <v>32.770000000000003</v>
      </c>
      <c r="DK6" s="33">
        <f t="shared" si="12"/>
        <v>34.950000000000003</v>
      </c>
      <c r="DL6" s="33">
        <f t="shared" si="12"/>
        <v>35.53</v>
      </c>
      <c r="DM6" s="33">
        <f t="shared" si="12"/>
        <v>7.53</v>
      </c>
      <c r="DN6" s="33">
        <f t="shared" si="12"/>
        <v>11.48</v>
      </c>
      <c r="DO6" s="33">
        <f t="shared" si="12"/>
        <v>12.61</v>
      </c>
      <c r="DP6" s="33">
        <f t="shared" si="12"/>
        <v>14.44</v>
      </c>
      <c r="DQ6" s="33">
        <f t="shared" si="12"/>
        <v>21.09</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7.0000000000000007E-2</v>
      </c>
      <c r="EJ6" s="33">
        <f t="shared" si="14"/>
        <v>0.09</v>
      </c>
      <c r="EK6" s="33">
        <f t="shared" si="14"/>
        <v>7.0000000000000007E-2</v>
      </c>
      <c r="EL6" s="33">
        <f t="shared" si="14"/>
        <v>0.14000000000000001</v>
      </c>
      <c r="EM6" s="33">
        <f t="shared" si="14"/>
        <v>0.03</v>
      </c>
      <c r="EN6" s="32" t="str">
        <f>IF(EN7="","",IF(EN7="-","【-】","【"&amp;SUBSTITUTE(TEXT(EN7,"#,##0.00"),"-","△")&amp;"】"))</f>
        <v>【0.17】</v>
      </c>
    </row>
    <row r="7" spans="1:147" s="34" customFormat="1">
      <c r="A7" s="26"/>
      <c r="B7" s="35">
        <v>2014</v>
      </c>
      <c r="C7" s="35">
        <v>402141</v>
      </c>
      <c r="D7" s="35">
        <v>46</v>
      </c>
      <c r="E7" s="35">
        <v>17</v>
      </c>
      <c r="F7" s="35">
        <v>1</v>
      </c>
      <c r="G7" s="35">
        <v>0</v>
      </c>
      <c r="H7" s="35" t="s">
        <v>96</v>
      </c>
      <c r="I7" s="35" t="s">
        <v>97</v>
      </c>
      <c r="J7" s="35" t="s">
        <v>98</v>
      </c>
      <c r="K7" s="35" t="s">
        <v>99</v>
      </c>
      <c r="L7" s="35" t="s">
        <v>100</v>
      </c>
      <c r="M7" s="36" t="s">
        <v>101</v>
      </c>
      <c r="N7" s="36">
        <v>62.62</v>
      </c>
      <c r="O7" s="36">
        <v>36.21</v>
      </c>
      <c r="P7" s="36">
        <v>95.06</v>
      </c>
      <c r="Q7" s="36">
        <v>3240</v>
      </c>
      <c r="R7" s="36">
        <v>26912</v>
      </c>
      <c r="S7" s="36">
        <v>111.1</v>
      </c>
      <c r="T7" s="36">
        <v>242.23</v>
      </c>
      <c r="U7" s="36">
        <v>9683</v>
      </c>
      <c r="V7" s="36">
        <v>4.0599999999999996</v>
      </c>
      <c r="W7" s="36">
        <v>2384.98</v>
      </c>
      <c r="X7" s="36">
        <v>86.97</v>
      </c>
      <c r="Y7" s="36">
        <v>82.27</v>
      </c>
      <c r="Z7" s="36">
        <v>86.87</v>
      </c>
      <c r="AA7" s="36">
        <v>85.9</v>
      </c>
      <c r="AB7" s="36">
        <v>93.09</v>
      </c>
      <c r="AC7" s="36">
        <v>89.8</v>
      </c>
      <c r="AD7" s="36">
        <v>102.68</v>
      </c>
      <c r="AE7" s="36">
        <v>102.09</v>
      </c>
      <c r="AF7" s="36">
        <v>104.18</v>
      </c>
      <c r="AG7" s="36">
        <v>108.69</v>
      </c>
      <c r="AH7" s="36">
        <v>107.74</v>
      </c>
      <c r="AI7" s="36">
        <v>181.84</v>
      </c>
      <c r="AJ7" s="36">
        <v>236.66</v>
      </c>
      <c r="AK7" s="36">
        <v>278.5</v>
      </c>
      <c r="AL7" s="36">
        <v>315.45999999999998</v>
      </c>
      <c r="AM7" s="36">
        <v>260.25</v>
      </c>
      <c r="AN7" s="36">
        <v>198.63</v>
      </c>
      <c r="AO7" s="36">
        <v>107.32</v>
      </c>
      <c r="AP7" s="36">
        <v>100.29</v>
      </c>
      <c r="AQ7" s="36">
        <v>95.59</v>
      </c>
      <c r="AR7" s="36">
        <v>29.24</v>
      </c>
      <c r="AS7" s="36">
        <v>4.71</v>
      </c>
      <c r="AT7" s="36">
        <v>392.02</v>
      </c>
      <c r="AU7" s="36">
        <v>328.42</v>
      </c>
      <c r="AV7" s="36">
        <v>339.04</v>
      </c>
      <c r="AW7" s="36">
        <v>529.61</v>
      </c>
      <c r="AX7" s="36">
        <v>174.73</v>
      </c>
      <c r="AY7" s="36">
        <v>721.38</v>
      </c>
      <c r="AZ7" s="36">
        <v>388.13</v>
      </c>
      <c r="BA7" s="36">
        <v>372.33</v>
      </c>
      <c r="BB7" s="36">
        <v>318.06</v>
      </c>
      <c r="BC7" s="36">
        <v>68.510000000000005</v>
      </c>
      <c r="BD7" s="36">
        <v>56.46</v>
      </c>
      <c r="BE7" s="36">
        <v>1775.44</v>
      </c>
      <c r="BF7" s="36">
        <v>1694.31</v>
      </c>
      <c r="BG7" s="36">
        <v>1607.93</v>
      </c>
      <c r="BH7" s="36">
        <v>1484.61</v>
      </c>
      <c r="BI7" s="36">
        <v>1394.56</v>
      </c>
      <c r="BJ7" s="36">
        <v>1897.09</v>
      </c>
      <c r="BK7" s="36">
        <v>1365.62</v>
      </c>
      <c r="BL7" s="36">
        <v>1309.43</v>
      </c>
      <c r="BM7" s="36">
        <v>1306.92</v>
      </c>
      <c r="BN7" s="36">
        <v>1203.71</v>
      </c>
      <c r="BO7" s="36">
        <v>776.35</v>
      </c>
      <c r="BP7" s="36">
        <v>47.23</v>
      </c>
      <c r="BQ7" s="36">
        <v>47.35</v>
      </c>
      <c r="BR7" s="36">
        <v>49.32</v>
      </c>
      <c r="BS7" s="36">
        <v>50.43</v>
      </c>
      <c r="BT7" s="36">
        <v>51.41</v>
      </c>
      <c r="BU7" s="36">
        <v>55.28</v>
      </c>
      <c r="BV7" s="36">
        <v>65.98</v>
      </c>
      <c r="BW7" s="36">
        <v>67.59</v>
      </c>
      <c r="BX7" s="36">
        <v>68.510000000000005</v>
      </c>
      <c r="BY7" s="36">
        <v>69.739999999999995</v>
      </c>
      <c r="BZ7" s="36">
        <v>96.57</v>
      </c>
      <c r="CA7" s="36">
        <v>366.23</v>
      </c>
      <c r="CB7" s="36">
        <v>365.03</v>
      </c>
      <c r="CC7" s="36">
        <v>349.55</v>
      </c>
      <c r="CD7" s="36">
        <v>343.01</v>
      </c>
      <c r="CE7" s="36">
        <v>337.35</v>
      </c>
      <c r="CF7" s="36">
        <v>290.75</v>
      </c>
      <c r="CG7" s="36">
        <v>258.83</v>
      </c>
      <c r="CH7" s="36">
        <v>251.88</v>
      </c>
      <c r="CI7" s="36">
        <v>247.43</v>
      </c>
      <c r="CJ7" s="36">
        <v>248.89</v>
      </c>
      <c r="CK7" s="36">
        <v>142.28</v>
      </c>
      <c r="CL7" s="36">
        <v>57.62</v>
      </c>
      <c r="CM7" s="36">
        <v>60.97</v>
      </c>
      <c r="CN7" s="36">
        <v>61.32</v>
      </c>
      <c r="CO7" s="36">
        <v>61.32</v>
      </c>
      <c r="CP7" s="36">
        <v>43.51</v>
      </c>
      <c r="CQ7" s="36">
        <v>38.97</v>
      </c>
      <c r="CR7" s="36">
        <v>50.74</v>
      </c>
      <c r="CS7" s="36">
        <v>49.29</v>
      </c>
      <c r="CT7" s="36">
        <v>50.32</v>
      </c>
      <c r="CU7" s="36">
        <v>49.89</v>
      </c>
      <c r="CV7" s="36">
        <v>60.35</v>
      </c>
      <c r="CW7" s="36">
        <v>71.62</v>
      </c>
      <c r="CX7" s="36">
        <v>71.98</v>
      </c>
      <c r="CY7" s="36">
        <v>70.319999999999993</v>
      </c>
      <c r="CZ7" s="36">
        <v>72.27</v>
      </c>
      <c r="DA7" s="36">
        <v>73.73</v>
      </c>
      <c r="DB7" s="36">
        <v>64.55</v>
      </c>
      <c r="DC7" s="36">
        <v>85.1</v>
      </c>
      <c r="DD7" s="36">
        <v>84.31</v>
      </c>
      <c r="DE7" s="36">
        <v>84.57</v>
      </c>
      <c r="DF7" s="36">
        <v>84.73</v>
      </c>
      <c r="DG7" s="36">
        <v>94.57</v>
      </c>
      <c r="DH7" s="36">
        <v>28.71</v>
      </c>
      <c r="DI7" s="36">
        <v>30.9</v>
      </c>
      <c r="DJ7" s="36">
        <v>32.770000000000003</v>
      </c>
      <c r="DK7" s="36">
        <v>34.950000000000003</v>
      </c>
      <c r="DL7" s="36">
        <v>35.53</v>
      </c>
      <c r="DM7" s="36">
        <v>7.53</v>
      </c>
      <c r="DN7" s="36">
        <v>11.48</v>
      </c>
      <c r="DO7" s="36">
        <v>12.61</v>
      </c>
      <c r="DP7" s="36">
        <v>14.44</v>
      </c>
      <c r="DQ7" s="36">
        <v>21.09</v>
      </c>
      <c r="DR7" s="36">
        <v>36.270000000000003</v>
      </c>
      <c r="DS7" s="36">
        <v>0</v>
      </c>
      <c r="DT7" s="36">
        <v>0</v>
      </c>
      <c r="DU7" s="36">
        <v>0</v>
      </c>
      <c r="DV7" s="36">
        <v>0</v>
      </c>
      <c r="DW7" s="36">
        <v>0</v>
      </c>
      <c r="DX7" s="36">
        <v>0</v>
      </c>
      <c r="DY7" s="36">
        <v>0</v>
      </c>
      <c r="DZ7" s="36">
        <v>0</v>
      </c>
      <c r="EA7" s="36">
        <v>0</v>
      </c>
      <c r="EB7" s="36">
        <v>0</v>
      </c>
      <c r="EC7" s="36">
        <v>4.3499999999999996</v>
      </c>
      <c r="ED7" s="36">
        <v>0</v>
      </c>
      <c r="EE7" s="36">
        <v>0</v>
      </c>
      <c r="EF7" s="36">
        <v>0</v>
      </c>
      <c r="EG7" s="36">
        <v>0</v>
      </c>
      <c r="EH7" s="36">
        <v>0</v>
      </c>
      <c r="EI7" s="36">
        <v>7.0000000000000007E-2</v>
      </c>
      <c r="EJ7" s="36">
        <v>0.09</v>
      </c>
      <c r="EK7" s="36">
        <v>7.0000000000000007E-2</v>
      </c>
      <c r="EL7" s="36">
        <v>0.14000000000000001</v>
      </c>
      <c r="EM7" s="36">
        <v>0.03</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佳子</cp:lastModifiedBy>
  <cp:lastPrinted>2016-02-17T02:26:09Z</cp:lastPrinted>
  <dcterms:created xsi:type="dcterms:W3CDTF">2016-02-03T07:45:29Z</dcterms:created>
  <dcterms:modified xsi:type="dcterms:W3CDTF">2016-02-23T02:32:32Z</dcterms:modified>
  <cp:category/>
</cp:coreProperties>
</file>