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bznifile1\root\財務課\財政係\行財政支援課\行財政支援課　財政係\財政状況資料集（財政比較分析表）\R02\回答\2回目\"/>
    </mc:Choice>
  </mc:AlternateContent>
  <xr:revisionPtr revIDLastSave="0" documentId="13_ncr:1_{16A45E11-22C1-4CA0-A11A-034F878C6578}"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s="1"/>
  <c r="U35" i="10" s="1"/>
  <c r="AM34" i="10" l="1"/>
  <c r="AM35" i="10" s="1"/>
  <c r="AM36" i="10" s="1"/>
  <c r="BE34" i="10"/>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<sst xmlns="http://schemas.openxmlformats.org/spreadsheetml/2006/main" count="1169" uniqueCount="641">
  <si>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</si>
  <si>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</si>
  <si>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</si>
  <si>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</si>
  <si>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</si>
  <si>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</si>
  <si>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</si>
  <si>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</si>
  <si>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</si>
  <si>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</si>
  <si>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</si>
  <si>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</si>
  <si>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</si>
  <si>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</si>
  <si>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</si>
  <si>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</si>
  <si>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</si>
  <si>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</si>
  <si>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</si>
  <si>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</si>
  <si>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</si>
  <si>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</si>
  <si>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</si>
  <si>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</si>
  <si>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</si>
  <si>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</si>
  <si>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</si>
  <si>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</si>
  <si>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</si>
  <si>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</si>
  <si>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</si>
  <si>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</si>
  <si>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</si>
  <si>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</si>
  <si>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</si>
  <si>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</si>
  <si>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</si>
  <si>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</si>
  <si>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</si>
  <si>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</si>
  <si>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</si>
  <si>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</si>
  <si>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</si>
  <si>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</si>
  <si>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</si>
  <si>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</si>
  <si>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</si>
  <si>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</si>
  <si>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</si>
  <si>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</si>
  <si>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</si>
  <si>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</si>
  <si>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</si>
  <si>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</si>
  <si>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</si>
  <si>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</si>
  <si>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</si>
  <si>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</si>
  <si>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</si>
  <si>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</si>
  <si>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</si>
  <si>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</si>
  <si>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</si>
  <si>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</si>
  <si>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</si>
  <si>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</si>
  <si>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</si>
  <si>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</si>
  <si>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</si>
  <si>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</si>
  <si>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</si>
  <si>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</si>
  <si>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</si>
  <si>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</si>
  <si>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</si>
  <si>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</si>
  <si>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</si>
  <si>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</si>
  <si>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</si>
  <si>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</si>
  <si>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</si>
  <si>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</si>
  <si>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</si>
  <si>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</si>
  <si>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</si>
  <si>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</si>
  <si>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</si>
  <si>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</si>
  <si>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</si>
  <si>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</si>
  <si>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</si>
  <si>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</si>
  <si>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</si>
  <si>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</si>
  <si>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</si>
  <si>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</si>
  <si>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</si>
  <si>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</si>
  <si>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</si>
  <si>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</si>
  <si>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</si>
  <si>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</si>
  <si>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</si>
  <si>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</si>
  <si>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</si>
  <si>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</si>
  <si>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</si>
  <si>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</si>
  <si>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</si>
  <si>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</si>
  <si>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</si>
  <si>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</si>
  <si>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</si>
  <si>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</si>
  <si>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</si>
  <si>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</si>
  <si>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</si>
  <si>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</si>
  <si>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</si>
  <si>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</si>
  <si>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</si>
  <si>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</si>
  <si>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</si>
  <si>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</si>
  <si>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</si>
  <si>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</si>
  <si>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</si>
  <si>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</si>
  <si>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</si>
  <si>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</si>
  <si>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</si>
  <si>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</si>
  <si>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</si>
  <si>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</si>
  <si>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</si>
  <si>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</si>
  <si>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</si>
  <si>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</si>
  <si>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</si>
  <si>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</si>
  <si>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</si>
  <si>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</si>
  <si>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</si>
  <si>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</si>
  <si>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</si>
  <si>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</si>
  <si>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</si>
  <si>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</si>
  <si>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</si>
  <si>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</si>
  <si>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</si>
  <si>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</si>
  <si>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</si>
  <si>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</si>
  <si>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</si>
  <si>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</si>
  <si>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</si>
  <si>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</si>
  <si>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</si>
  <si>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</si>
  <si>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</si>
  <si>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</si>
  <si>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</si>
  <si>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</si>
  <si>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</si>
  <si>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</si>
  <si>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</si>
  <si>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</si>
  <si>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</si>
  <si>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</si>
  <si>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</si>
  <si>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</si>
  <si>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</si>
  <si>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</si>
  <si>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</si>
  <si>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</si>
  <si>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</si>
  <si>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</si>
  <si>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</si>
  <si>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</si>
  <si>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</si>
  <si>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</si>
  <si>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</si>
  <si>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</si>
  <si>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</si>
  <si>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</si>
  <si>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</si>
  <si>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</si>
  <si>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</si>
  <si>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</si>
  <si>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</si>
  <si>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</si>
  <si>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</si>
  <si>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</si>
  <si>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</si>
  <si>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</si>
  <si>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</si>
  <si>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</si>
  <si>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</si>
  <si>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</si>
  <si>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</si>
  <si>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</si>
  <si>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</si>
  <si>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</si>
  <si>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</si>
  <si>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</si>
  <si>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</si>
  <si>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</si>
  <si>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</si>
  <si>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</si>
  <si>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</si>
  <si>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</si>
  <si>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</si>
  <si>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</si>
  <si>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</si>
  <si>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</si>
  <si>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</si>
  <si>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</si>
  <si>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</si>
  <si>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</si>
  <si>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</si>
  <si>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</si>
  <si>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</si>
  <si>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</si>
  <si>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</si>
  <si>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</si>
  <si>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</si>
  <si>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</si>
  <si>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</si>
  <si>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</si>
  <si>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</si>
  <si>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</si>
  <si>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</si>
  <si>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</si>
  <si>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</si>
  <si>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</si>
  <si>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</si>
  <si>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</si>
  <si>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</si>
  <si>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</si>
  <si>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</si>
  <si>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</si>
  <si>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</si>
  <si>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</si>
  <si>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</si>
  <si>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</si>
  <si>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</si>
  <si>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</si>
  <si>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</si>
  <si>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</si>
  <si>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</si>
  <si>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</si>
  <si>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</si>
  <si>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</si>
  <si>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</si>
  <si>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</si>
  <si>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</si>
  <si>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</si>
  <si>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</si>
  <si>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</si>
  <si>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</si>
  <si>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</si>
  <si>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</si>
  <si>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</si>
  <si>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</si>
  <si>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</si>
  <si>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</si>
  <si>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</si>
  <si>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</si>
  <si>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</si>
  <si>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</si>
  <si>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</si>
  <si>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</si>
  <si>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</si>
  <si>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</si>
  <si>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</si>
  <si>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</si>
  <si>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</si>
  <si>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</si>
  <si>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</si>
  <si>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</si>
  <si>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</si>
  <si>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</si>
  <si>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</si>
  <si>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</si>
  <si>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</si>
  <si>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</si>
  <si>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</si>
  <si>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</si>
  <si>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</si>
  <si>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</si>
  <si>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</si>
  <si>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</si>
  <si>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</si>
  <si>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</si>
  <si>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</si>
  <si>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</si>
  <si>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</si>
  <si>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</si>
  <si>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</si>
  <si>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</si>
  <si>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</si>
  <si>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</si>
  <si>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</si>
  <si>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</si>
  <si>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</si>
  <si>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</si>
  <si>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</si>
  <si>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</si>
  <si>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</si>
  <si>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</si>
  <si>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</si>
  <si>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</si>
  <si>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</si>
  <si>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</si>
  <si>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</si>
  <si>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</si>
  <si>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</si>
  <si>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</si>
  <si>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</si>
  <si>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</si>
  <si>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</si>
  <si>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</si>
  <si>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</si>
  <si>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</si>
  <si>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</si>
  <si>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</si>
  <si>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</si>
  <si>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</si>
  <si>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</si>
  <si>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</si>
  <si>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</si>
  <si>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</si>
  <si>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</si>
  <si>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</si>
  <si>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</si>
  <si>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</si>
  <si>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</si>
  <si>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</si>
  <si>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</si>
  <si>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</si>
  <si>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</si>
  <si>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</si>
  <si>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</si>
  <si>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</si>
  <si>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</si>
  <si>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</si>
  <si>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</si>
  <si>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</si>
  <si>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</si>
  <si>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</si>
  <si>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</si>
  <si>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</si>
  <si>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</si>
  <si>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</si>
  <si>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</si>
  <si>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</si>
  <si>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</si>
  <si>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</si>
  <si>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</si>
  <si>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</si>
  <si>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</si>
  <si>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</si>
  <si>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</si>
  <si>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</si>
  <si>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</si>
  <si>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</si>
  <si>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</si>
  <si>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</si>
  <si>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</si>
  <si>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</si>
  <si>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</si>
  <si>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</si>
  <si>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</si>
  <si>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</si>
  <si>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</si>
  <si>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</si>
  <si>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</si>
  <si>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</si>
  <si>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</si>
  <si>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</si>
  <si>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</si>
  <si>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</si>
  <si>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</si>
  <si>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</si>
  <si>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</si>
  <si>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</si>
  <si>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</si>
  <si>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</si>
  <si>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</si>
  <si>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</si>
  <si>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</si>
  <si>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</si>
  <si>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</si>
  <si>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</si>
  <si>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</si>
  <si>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</si>
  <si>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</si>
  <si>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</si>
  <si>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</si>
  <si>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</si>
  <si>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</si>
  <si>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</si>
  <si>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</si>
  <si>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</si>
  <si>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</si>
  <si>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</si>
  <si>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</si>
  <si>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</si>
  <si>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</si>
  <si>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</si>
  <si>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</si>
  <si>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</si>
  <si>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</si>
  <si>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</si>
  <si>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</si>
  <si>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</si>
  <si>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</si>
  <si>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公共下水道事業会計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</si>
  <si>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</si>
  <si>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</si>
  <si>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</si>
  <si>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</si>
  <si>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</si>
  <si>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</si>
  <si>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</si>
  <si>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</si>
  <si>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</si>
  <si>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</si>
  <si>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</si>
  <si>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</si>
  <si>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</si>
  <si>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</si>
  <si>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</si>
  <si>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</si>
  <si>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</si>
  <si>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</si>
  <si>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</si>
  <si>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</si>
  <si>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</si>
  <si>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</si>
  <si>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</si>
  <si>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</si>
  <si>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</si>
  <si>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</si>
  <si>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</si>
  <si>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</si>
  <si>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</si>
  <si>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</si>
  <si>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</si>
  <si>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</si>
  <si>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</si>
  <si>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</si>
  <si>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</si>
  <si>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</si>
  <si>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</si>
  <si>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</si>
  <si>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</si>
  <si>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</si>
  <si>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</si>
  <si>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</si>
  <si>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</si>
  <si>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</si>
  <si>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</si>
  <si>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</si>
  <si>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</si>
  <si>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</si>
  <si>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</si>
  <si>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</si>
  <si>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</si>
  <si>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</si>
  <si>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</si>
  <si>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</si>
  <si>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</si>
  <si>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</si>
  <si>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</si>
  <si>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</si>
  <si>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</si>
  <si>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</si>
  <si>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</si>
  <si>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</si>
  <si>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</si>
  <si>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</si>
  <si>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</si>
  <si>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</si>
  <si>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</si>
  <si>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</si>
  <si>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</si>
  <si>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</si>
  <si>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</si>
  <si>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</si>
  <si>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</si>
  <si>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</si>
  <si>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</si>
  <si>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</si>
  <si>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</si>
  <si>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</si>
  <si>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</si>
  <si>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</si>
  <si>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</si>
  <si>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</si>
  <si>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</si>
  <si>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</si>
  <si>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</si>
  <si>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</si>
  <si>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</si>
  <si>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</si>
  <si>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</si>
  <si>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</si>
  <si>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</si>
  <si>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</si>
  <si>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</si>
  <si>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</si>
  <si>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</si>
  <si>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</si>
  <si>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</si>
  <si>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</si>
  <si>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</si>
  <si>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</si>
  <si>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</si>
  <si>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</si>
  <si>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</si>
  <si>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</si>
  <si>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</si>
  <si>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</si>
  <si>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</si>
  <si>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</si>
  <si>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</si>
  <si>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</si>
  <si>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</si>
  <si>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</si>
  <si>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</si>
  <si>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</si>
  <si>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</si>
  <si>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</si>
  <si>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</si>
  <si>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</si>
  <si>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</si>
  <si>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</si>
  <si>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</si>
  <si>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</si>
  <si>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</si>
  <si>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</si>
  <si>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</si>
  <si>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</si>
  <si>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</si>
  <si>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</si>
  <si>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</si>
  <si>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</si>
  <si>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</si>
  <si>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</si>
  <si>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</si>
  <si>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</si>
  <si>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</si>
  <si>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</si>
  <si>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</si>
  <si>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</si>
  <si>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</si>
  <si>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</si>
  <si>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</si>
  <si>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</si>
  <si>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</si>
  <si>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</si>
  <si>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</si>
  <si>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</si>
  <si>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</si>
  <si>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</si>
  <si>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</si>
  <si>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</si>
  <si>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</si>
  <si>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</si>
  <si>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</si>
  <si>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</si>
  <si>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</si>
  <si>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</si>
  <si>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</si>
  <si>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</si>
  <si>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国民健康保険事業特別会計</t>
  </si>
  <si>
    <t>▲ 0.25</t>
  </si>
  <si>
    <t>▲ 0.71</t>
  </si>
  <si>
    <t>▲ 0.36</t>
  </si>
  <si>
    <t>住宅新築資金等貸付事業特別会計</t>
  </si>
  <si>
    <t>▲ 0.28</t>
  </si>
  <si>
    <t>▲ 0.24</t>
  </si>
  <si>
    <t>▲ 0.20</t>
  </si>
  <si>
    <t>▲ 0.05</t>
  </si>
  <si>
    <t>▲ 0.02</t>
  </si>
  <si>
    <t>公共下水道事業会計</t>
  </si>
  <si>
    <t>水道事業会計</t>
  </si>
  <si>
    <t>一般会計</t>
  </si>
  <si>
    <t>東部地区工業用水道事業会計</t>
  </si>
  <si>
    <t>後期高齢者医療事業特別会計</t>
  </si>
  <si>
    <t>市営駐車場事業特別会計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</si>
  <si>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</si>
  <si>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</si>
  <si>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</si>
  <si>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</si>
  <si>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</si>
  <si>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</si>
  <si>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</si>
  <si>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</si>
  <si>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ぶぜん街づくり会社</t>
    <rPh sb="3" eb="4">
      <t>マチ</t>
    </rPh>
    <rPh sb="7" eb="9">
      <t>カイシャ</t>
    </rPh>
    <phoneticPr fontId="11"/>
  </si>
  <si>
    <t>○</t>
  </si>
  <si>
    <t>豊前市土地開発公社</t>
    <rPh sb="0" eb="3">
      <t>ブゼンシ</t>
    </rPh>
    <rPh sb="3" eb="5">
      <t>トチ</t>
    </rPh>
    <rPh sb="5" eb="7">
      <t>カイハツ</t>
    </rPh>
    <rPh sb="7" eb="9">
      <t>コウシャ</t>
    </rPh>
    <phoneticPr fontId="11"/>
  </si>
  <si>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</si>
  <si>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</si>
  <si>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</si>
  <si>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</si>
  <si>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</si>
  <si>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</si>
  <si>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</si>
  <si>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豊前市外二町清掃施設組合</t>
    <rPh sb="0" eb="3">
      <t>ブゼンシ</t>
    </rPh>
    <rPh sb="3" eb="4">
      <t>ソト</t>
    </rPh>
    <rPh sb="4" eb="6">
      <t>ニチョウ</t>
    </rPh>
    <rPh sb="6" eb="8">
      <t>セイソウ</t>
    </rPh>
    <rPh sb="8" eb="10">
      <t>シセツ</t>
    </rPh>
    <rPh sb="10" eb="12">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</si>
  <si>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</si>
  <si>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</si>
  <si>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</si>
  <si>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</si>
  <si>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</si>
  <si>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</si>
  <si>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</si>
  <si>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法適用企業</t>
    <rPh sb="0" eb="1">
      <t>ホウ</t>
    </rPh>
    <rPh sb="1" eb="3">
      <t>テキヨウ</t>
    </rPh>
    <rPh sb="3" eb="5">
      <t>キギョウ</t>
    </rPh>
    <phoneticPr fontId="2"/>
  </si>
  <si>
    <t>-</t>
    <phoneticPr fontId="2"/>
  </si>
  <si>
    <t>　し尿処理施設解体基金</t>
    <phoneticPr fontId="5"/>
  </si>
  <si>
    <t>　公共施設等整備基金</t>
    <phoneticPr fontId="5"/>
  </si>
  <si>
    <t>　総合文化施設整備基金</t>
    <phoneticPr fontId="5"/>
  </si>
  <si>
    <t>　ふるさとづくり応援基金</t>
    <phoneticPr fontId="5"/>
  </si>
  <si>
    <t>　退職手当基金</t>
    <rPh sb="1" eb="3">
      <t>タイショク</t>
    </rPh>
    <rPh sb="3" eb="5">
      <t>テアテ</t>
    </rPh>
    <rPh sb="5" eb="7">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</si>
  <si>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</si>
  <si>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</si>
  <si>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</si>
  <si>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</si>
  <si>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</si>
  <si>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</si>
  <si>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地方債の新規発行を抑制してきた結果、将来負担比率が低下している。有形固定資産減価償却率も類似団体より低くなっている。
老朽化した小中学校を再編し更新する事業が控えており、公共施設等総合管理計画に基づき、今後、老朽化対策に積極的に取り組んでいく。</t>
    <rPh sb="50" eb="51">
      <t>ヒク</t>
    </rPh>
    <rPh sb="59" eb="62">
      <t>ロウキュウカ</t>
    </rPh>
    <rPh sb="64" eb="68">
      <t>ショウチュウガッコウ</t>
    </rPh>
    <rPh sb="69" eb="71">
      <t>サイヘン</t>
    </rPh>
    <rPh sb="72" eb="74">
      <t>コウシン</t>
    </rPh>
    <rPh sb="76" eb="78">
      <t>ジギョウ</t>
    </rPh>
    <rPh sb="79" eb="80">
      <t>ヒカ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</si>
  <si>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</si>
  <si>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</si>
  <si>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</si>
  <si>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</si>
  <si>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</si>
  <si>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</si>
  <si>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起債額が償還元金を超えないよう継続して地方債現在高を減少させてきたためである。将来負担比率が低下傾向にあるため、実質公債費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</si>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</sst>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BF25D7F-6B7A-4450-88AA-F9D8501185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667-4D10-AEA5-4CE6FCF7C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39473</c:v>
                </c:pt>
                <c:pt idx="1">
                  <c:v>28916</c:v>
                </c:pt>
                <c:pt idx="2">
                  <c:v>32890</c:v>
                </c:pt>
                <c:pt idx="3">
                  <c:v>60284</c:v>
                </c:pt>
                <c:pt idx="4">
                  <c:v>43160</c:v>
                </c:pt>
              </c:numCache>
            </c:numRef>
          </c:val>
          <c:smooth val="0"/>
          <c:extLst>
            <c:ext xmlns:c16="http://schemas.microsoft.com/office/drawing/2014/chart" uri="{C3380CC4-5D6E-409C-BE32-E72D297353CC}">
              <c16:uniqueId val="{00000001-5667-4D10-AEA5-4CE6FCF7C327}"/>
            </c:ext>
          </c:extLst>
        </c:ser>
        <c:dLbls>
          <c:showLegendKey val="0"/>
          <c:showVal val="0"/>
          <c:showCatName val="0"/>
          <c:showSerName val="0"/>
          <c:showPercent val="0"/>
          <c:showBubbleSize val="0"/>
        </c:dLbls>
        <c:marker val="1"/>
        <c:smooth val="0"/>
        <c:axId val="559447168"/>
        <c:axId val="559449912"/>
      </c:lineChart>
      <c:catAx>
        <c:axId val="55944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49912"/>
        <c:crosses val="autoZero"/>
        <c:auto val="1"/>
        <c:lblAlgn val="ctr"/>
        <c:lblOffset val="100"/>
        <c:tickLblSkip val="1"/>
        <c:tickMarkSkip val="1"/>
        <c:noMultiLvlLbl val="0"/>
      </c:catAx>
      <c:valAx>
        <c:axId val="5594499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4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0.35</c:v>
                </c:pt>
                <c:pt idx="1">
                  <c:v>0.68</c:v>
                </c:pt>
                <c:pt idx="2">
                  <c:v>2.2000000000000002</c:v>
                </c:pt>
                <c:pt idx="3">
                  <c:v>1.78</c:v>
                </c:pt>
                <c:pt idx="4">
                  <c:v>2.2599999999999998</c:v>
                </c:pt>
              </c:numCache>
            </c:numRef>
          </c:val>
          <c:extLst>
            <c:ext xmlns:c16="http://schemas.microsoft.com/office/drawing/2014/chart" uri="{C3380CC4-5D6E-409C-BE32-E72D297353CC}">
              <c16:uniqueId val="{00000000-0BBA-4DA2-92D9-E46666729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21.52</c:v>
                </c:pt>
                <c:pt idx="1">
                  <c:v>21.17</c:v>
                </c:pt>
                <c:pt idx="2">
                  <c:v>22</c:v>
                </c:pt>
                <c:pt idx="3">
                  <c:v>22.06</c:v>
                </c:pt>
                <c:pt idx="4">
                  <c:v>21.22</c:v>
                </c:pt>
              </c:numCache>
            </c:numRef>
          </c:val>
          <c:extLst>
            <c:ext xmlns:c16="http://schemas.microsoft.com/office/drawing/2014/chart" uri="{C3380CC4-5D6E-409C-BE32-E72D297353CC}">
              <c16:uniqueId val="{00000001-0BBA-4DA2-92D9-E4666672968D}"/>
            </c:ext>
          </c:extLst>
        </c:ser>
        <c:dLbls>
          <c:showLegendKey val="0"/>
          <c:showVal val="0"/>
          <c:showCatName val="0"/>
          <c:showSerName val="0"/>
          <c:showPercent val="0"/>
          <c:showBubbleSize val="0"/>
        </c:dLbls>
        <c:gapWidth val="250"/>
        <c:overlap val="100"/>
        <c:axId val="559447560"/>
        <c:axId val="559450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0.05</c:v>
                </c:pt>
                <c:pt idx="2">
                  <c:v>1.54</c:v>
                </c:pt>
                <c:pt idx="3">
                  <c:v>-1.79</c:v>
                </c:pt>
                <c:pt idx="4">
                  <c:v>0.83</c:v>
                </c:pt>
              </c:numCache>
            </c:numRef>
          </c:val>
          <c:smooth val="0"/>
          <c:extLst>
            <c:ext xmlns:c16="http://schemas.microsoft.com/office/drawing/2014/chart" uri="{C3380CC4-5D6E-409C-BE32-E72D297353CC}">
              <c16:uniqueId val="{00000002-0BBA-4DA2-92D9-E4666672968D}"/>
            </c:ext>
          </c:extLst>
        </c:ser>
        <c:dLbls>
          <c:showLegendKey val="0"/>
          <c:showVal val="0"/>
          <c:showCatName val="0"/>
          <c:showSerName val="0"/>
          <c:showPercent val="0"/>
          <c:showBubbleSize val="0"/>
        </c:dLbls>
        <c:marker val="1"/>
        <c:smooth val="0"/>
        <c:axId val="559447560"/>
        <c:axId val="559450696"/>
      </c:lineChart>
      <c:catAx>
        <c:axId val="55944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450696"/>
        <c:crosses val="autoZero"/>
        <c:auto val="1"/>
        <c:lblAlgn val="ctr"/>
        <c:lblOffset val="100"/>
        <c:tickLblSkip val="1"/>
        <c:tickMarkSkip val="1"/>
        <c:noMultiLvlLbl val="0"/>
      </c:catAx>
      <c:valAx>
        <c:axId val="559450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24D-45D7-A823-58AC00EC8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4D-45D7-A823-58AC00EC87C4}"/>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2-824D-45D7-A823-58AC00EC87C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0.23</c:v>
                </c:pt>
                <c:pt idx="4">
                  <c:v>#N/A</c:v>
                </c:pt>
                <c:pt idx="5">
                  <c:v>0.23</c:v>
                </c:pt>
                <c:pt idx="6">
                  <c:v>#N/A</c:v>
                </c:pt>
                <c:pt idx="7">
                  <c:v>0.25</c:v>
                </c:pt>
                <c:pt idx="8">
                  <c:v>#N/A</c:v>
                </c:pt>
                <c:pt idx="9">
                  <c:v>0.22</c:v>
                </c:pt>
              </c:numCache>
            </c:numRef>
          </c:val>
          <c:extLst>
            <c:ext xmlns:c16="http://schemas.microsoft.com/office/drawing/2014/chart" uri="{C3380CC4-5D6E-409C-BE32-E72D297353CC}">
              <c16:uniqueId val="{00000003-824D-45D7-A823-58AC00EC87C4}"/>
            </c:ext>
          </c:extLst>
        </c:ser>
        <c:ser>
          <c:idx val="4"/>
          <c:order val="4"/>
          <c:tx>
            <c:strRef>
              <c:f>データシート!$A$31</c:f>
              <c:strCache>
                <c:ptCount val="1"/>
                <c:pt idx="0">
                  <c:v>東部地区工業用水道事業会計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0.97</c:v>
                </c:pt>
                <c:pt idx="2">
                  <c:v>#N/A</c:v>
                </c:pt>
                <c:pt idx="3">
                  <c:v>1.02</c:v>
                </c:pt>
                <c:pt idx="4">
                  <c:v>#N/A</c:v>
                </c:pt>
                <c:pt idx="5">
                  <c:v>1.25</c:v>
                </c:pt>
                <c:pt idx="6">
                  <c:v>#N/A</c:v>
                </c:pt>
                <c:pt idx="7">
                  <c:v>1.3</c:v>
                </c:pt>
                <c:pt idx="8">
                  <c:v>#N/A</c:v>
                </c:pt>
                <c:pt idx="9">
                  <c:v>1.32</c:v>
                </c:pt>
              </c:numCache>
            </c:numRef>
          </c:val>
          <c:extLst>
            <c:ext xmlns:c16="http://schemas.microsoft.com/office/drawing/2014/chart" uri="{C3380CC4-5D6E-409C-BE32-E72D297353CC}">
              <c16:uniqueId val="{00000004-824D-45D7-A823-58AC00EC87C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0.88</c:v>
                </c:pt>
                <c:pt idx="4">
                  <c:v>#N/A</c:v>
                </c:pt>
                <c:pt idx="5">
                  <c:v>2.34</c:v>
                </c:pt>
                <c:pt idx="6">
                  <c:v>#N/A</c:v>
                </c:pt>
                <c:pt idx="7">
                  <c:v>1.83</c:v>
                </c:pt>
                <c:pt idx="8">
                  <c:v>#N/A</c:v>
                </c:pt>
                <c:pt idx="9">
                  <c:v>2.2799999999999998</c:v>
                </c:pt>
              </c:numCache>
            </c:numRef>
          </c:val>
          <c:extLst>
            <c:ext xmlns:c16="http://schemas.microsoft.com/office/drawing/2014/chart" uri="{C3380CC4-5D6E-409C-BE32-E72D297353CC}">
              <c16:uniqueId val="{00000005-824D-45D7-A823-58AC00EC87C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2.27</c:v>
                </c:pt>
                <c:pt idx="2">
                  <c:v>#N/A</c:v>
                </c:pt>
                <c:pt idx="3">
                  <c:v>1.97</c:v>
                </c:pt>
                <c:pt idx="4">
                  <c:v>#N/A</c:v>
                </c:pt>
                <c:pt idx="5">
                  <c:v>1.64</c:v>
                </c:pt>
                <c:pt idx="6">
                  <c:v>#N/A</c:v>
                </c:pt>
                <c:pt idx="7">
                  <c:v>3.12</c:v>
                </c:pt>
                <c:pt idx="8">
                  <c:v>#N/A</c:v>
                </c:pt>
                <c:pt idx="9">
                  <c:v>2.7</c:v>
                </c:pt>
              </c:numCache>
            </c:numRef>
          </c:val>
          <c:extLst>
            <c:ext xmlns:c16="http://schemas.microsoft.com/office/drawing/2014/chart" uri="{C3380CC4-5D6E-409C-BE32-E72D297353CC}">
              <c16:uniqueId val="{00000006-824D-45D7-A823-58AC00EC87C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5.21</c:v>
                </c:pt>
                <c:pt idx="2">
                  <c:v>#N/A</c:v>
                </c:pt>
                <c:pt idx="3">
                  <c:v>5.62</c:v>
                </c:pt>
                <c:pt idx="4">
                  <c:v>#N/A</c:v>
                </c:pt>
                <c:pt idx="5">
                  <c:v>5.82</c:v>
                </c:pt>
                <c:pt idx="6">
                  <c:v>#N/A</c:v>
                </c:pt>
                <c:pt idx="7">
                  <c:v>6.3</c:v>
                </c:pt>
                <c:pt idx="8">
                  <c:v>#N/A</c:v>
                </c:pt>
                <c:pt idx="9">
                  <c:v>5.79</c:v>
                </c:pt>
              </c:numCache>
            </c:numRef>
          </c:val>
          <c:extLst>
            <c:ext xmlns:c16="http://schemas.microsoft.com/office/drawing/2014/chart" uri="{C3380CC4-5D6E-409C-BE32-E72D297353CC}">
              <c16:uniqueId val="{00000007-824D-45D7-A823-58AC00EC87C4}"/>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0.28000000000000003</c:v>
                </c:pt>
                <c:pt idx="1">
                  <c:v>#N/A</c:v>
                </c:pt>
                <c:pt idx="2">
                  <c:v>0.24</c:v>
                </c:pt>
                <c:pt idx="3">
                  <c:v>#N/A</c:v>
                </c:pt>
                <c:pt idx="4">
                  <c:v>0.2</c:v>
                </c:pt>
                <c:pt idx="5">
                  <c:v>#N/A</c:v>
                </c:pt>
                <c:pt idx="6">
                  <c:v>0.05</c:v>
                </c:pt>
                <c:pt idx="7">
                  <c:v>#N/A</c:v>
                </c:pt>
                <c:pt idx="8">
                  <c:v>0.02</c:v>
                </c:pt>
                <c:pt idx="9">
                  <c:v>#N/A</c:v>
                </c:pt>
              </c:numCache>
            </c:numRef>
          </c:val>
          <c:extLst>
            <c:ext xmlns:c16="http://schemas.microsoft.com/office/drawing/2014/chart" uri="{C3380CC4-5D6E-409C-BE32-E72D297353CC}">
              <c16:uniqueId val="{00000008-824D-45D7-A823-58AC00EC87C4}"/>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0.25</c:v>
                </c:pt>
                <c:pt idx="1">
                  <c:v>#N/A</c:v>
                </c:pt>
                <c:pt idx="2">
                  <c:v>#N/A</c:v>
                </c:pt>
                <c:pt idx="3">
                  <c:v>0.45</c:v>
                </c:pt>
                <c:pt idx="4">
                  <c:v>0.71</c:v>
                </c:pt>
                <c:pt idx="5">
                  <c:v>#N/A</c:v>
                </c:pt>
                <c:pt idx="6">
                  <c:v>#N/A</c:v>
                </c:pt>
                <c:pt idx="7">
                  <c:v>0.52</c:v>
                </c:pt>
                <c:pt idx="8">
                  <c:v>0.36</c:v>
                </c:pt>
                <c:pt idx="9">
                  <c:v>#N/A</c:v>
                </c:pt>
              </c:numCache>
            </c:numRef>
          </c:val>
          <c:extLst>
            <c:ext xmlns:c16="http://schemas.microsoft.com/office/drawing/2014/chart" uri="{C3380CC4-5D6E-409C-BE32-E72D297353CC}">
              <c16:uniqueId val="{00000009-824D-45D7-A823-58AC00EC87C4}"/>
            </c:ext>
          </c:extLst>
        </c:ser>
        <c:dLbls>
          <c:showLegendKey val="0"/>
          <c:showVal val="0"/>
          <c:showCatName val="0"/>
          <c:showSerName val="0"/>
          <c:showPercent val="0"/>
          <c:showBubbleSize val="0"/>
        </c:dLbls>
        <c:gapWidth val="150"/>
        <c:overlap val="100"/>
        <c:axId val="559447952"/>
        <c:axId val="559448344"/>
      </c:barChart>
      <c:catAx>
        <c:axId val="55944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8344"/>
        <c:crosses val="autoZero"/>
        <c:auto val="1"/>
        <c:lblAlgn val="ctr"/>
        <c:lblOffset val="100"/>
        <c:tickLblSkip val="1"/>
        <c:tickMarkSkip val="1"/>
        <c:noMultiLvlLbl val="0"/>
      </c:catAx>
      <c:valAx>
        <c:axId val="55944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1022</c:v>
                </c:pt>
                <c:pt idx="5">
                  <c:v>976</c:v>
                </c:pt>
                <c:pt idx="8">
                  <c:v>976</c:v>
                </c:pt>
                <c:pt idx="11">
                  <c:v>975</c:v>
                </c:pt>
                <c:pt idx="14">
                  <c:v>948</c:v>
                </c:pt>
              </c:numCache>
            </c:numRef>
          </c:val>
          <c:extLst>
            <c:ext xmlns:c16="http://schemas.microsoft.com/office/drawing/2014/chart" uri="{C3380CC4-5D6E-409C-BE32-E72D297353CC}">
              <c16:uniqueId val="{00000000-49D7-4017-96E4-F633859BA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D7-4017-96E4-F633859BA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104</c:v>
                </c:pt>
                <c:pt idx="3">
                  <c:v>114</c:v>
                </c:pt>
                <c:pt idx="6">
                  <c:v>88</c:v>
                </c:pt>
                <c:pt idx="9">
                  <c:v>90</c:v>
                </c:pt>
                <c:pt idx="12">
                  <c:v>84</c:v>
                </c:pt>
              </c:numCache>
            </c:numRef>
          </c:val>
          <c:extLst>
            <c:ext xmlns:c16="http://schemas.microsoft.com/office/drawing/2014/chart" uri="{C3380CC4-5D6E-409C-BE32-E72D297353CC}">
              <c16:uniqueId val="{00000002-49D7-4017-96E4-F633859BA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3-49D7-4017-96E4-F633859BA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403</c:v>
                </c:pt>
                <c:pt idx="6">
                  <c:v>286</c:v>
                </c:pt>
                <c:pt idx="9">
                  <c:v>261</c:v>
                </c:pt>
                <c:pt idx="12">
                  <c:v>261</c:v>
                </c:pt>
              </c:numCache>
            </c:numRef>
          </c:val>
          <c:extLst>
            <c:ext xmlns:c16="http://schemas.microsoft.com/office/drawing/2014/chart" uri="{C3380CC4-5D6E-409C-BE32-E72D297353CC}">
              <c16:uniqueId val="{00000004-49D7-4017-96E4-F633859BA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D7-4017-96E4-F633859BA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D7-4017-96E4-F633859BA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1180</c:v>
                </c:pt>
                <c:pt idx="3">
                  <c:v>1165</c:v>
                </c:pt>
                <c:pt idx="6">
                  <c:v>1178</c:v>
                </c:pt>
                <c:pt idx="9">
                  <c:v>1176</c:v>
                </c:pt>
                <c:pt idx="12">
                  <c:v>1193</c:v>
                </c:pt>
              </c:numCache>
            </c:numRef>
          </c:val>
          <c:extLst>
            <c:ext xmlns:c16="http://schemas.microsoft.com/office/drawing/2014/chart" uri="{C3380CC4-5D6E-409C-BE32-E72D297353CC}">
              <c16:uniqueId val="{00000007-49D7-4017-96E4-F633859BA0AC}"/>
            </c:ext>
          </c:extLst>
        </c:ser>
        <c:dLbls>
          <c:showLegendKey val="0"/>
          <c:showVal val="0"/>
          <c:showCatName val="0"/>
          <c:showSerName val="0"/>
          <c:showPercent val="0"/>
          <c:showBubbleSize val="0"/>
        </c:dLbls>
        <c:gapWidth val="100"/>
        <c:overlap val="100"/>
        <c:axId val="611532680"/>
        <c:axId val="611529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606</c:v>
                </c:pt>
                <c:pt idx="2">
                  <c:v>#N/A</c:v>
                </c:pt>
                <c:pt idx="3">
                  <c:v>#N/A</c:v>
                </c:pt>
                <c:pt idx="4">
                  <c:v>706</c:v>
                </c:pt>
                <c:pt idx="5">
                  <c:v>#N/A</c:v>
                </c:pt>
                <c:pt idx="6">
                  <c:v>#N/A</c:v>
                </c:pt>
                <c:pt idx="7">
                  <c:v>576</c:v>
                </c:pt>
                <c:pt idx="8">
                  <c:v>#N/A</c:v>
                </c:pt>
                <c:pt idx="9">
                  <c:v>#N/A</c:v>
                </c:pt>
                <c:pt idx="10">
                  <c:v>552</c:v>
                </c:pt>
                <c:pt idx="11">
                  <c:v>#N/A</c:v>
                </c:pt>
                <c:pt idx="12">
                  <c:v>#N/A</c:v>
                </c:pt>
                <c:pt idx="13">
                  <c:v>590</c:v>
                </c:pt>
                <c:pt idx="14">
                  <c:v>#N/A</c:v>
                </c:pt>
              </c:numCache>
            </c:numRef>
          </c:val>
          <c:smooth val="0"/>
          <c:extLst>
            <c:ext xmlns:c16="http://schemas.microsoft.com/office/drawing/2014/chart" uri="{C3380CC4-5D6E-409C-BE32-E72D297353CC}">
              <c16:uniqueId val="{00000008-49D7-4017-96E4-F633859BA0AC}"/>
            </c:ext>
          </c:extLst>
        </c:ser>
        <c:dLbls>
          <c:showLegendKey val="0"/>
          <c:showVal val="0"/>
          <c:showCatName val="0"/>
          <c:showSerName val="0"/>
          <c:showPercent val="0"/>
          <c:showBubbleSize val="0"/>
        </c:dLbls>
        <c:marker val="1"/>
        <c:smooth val="0"/>
        <c:axId val="611532680"/>
        <c:axId val="611529544"/>
      </c:lineChart>
      <c:catAx>
        <c:axId val="61153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1529544"/>
        <c:crosses val="autoZero"/>
        <c:auto val="1"/>
        <c:lblAlgn val="ctr"/>
        <c:lblOffset val="100"/>
        <c:tickLblSkip val="1"/>
        <c:tickMarkSkip val="1"/>
        <c:noMultiLvlLbl val="0"/>
      </c:catAx>
      <c:valAx>
        <c:axId val="611529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9507</c:v>
                </c:pt>
                <c:pt idx="5">
                  <c:v>9321</c:v>
                </c:pt>
                <c:pt idx="8">
                  <c:v>9061</c:v>
                </c:pt>
                <c:pt idx="11">
                  <c:v>9091</c:v>
                </c:pt>
                <c:pt idx="14">
                  <c:v>9144</c:v>
                </c:pt>
              </c:numCache>
            </c:numRef>
          </c:val>
          <c:extLst>
            <c:ext xmlns:c16="http://schemas.microsoft.com/office/drawing/2014/chart" uri="{C3380CC4-5D6E-409C-BE32-E72D297353CC}">
              <c16:uniqueId val="{00000000-DA85-4F9F-BE7F-0FF83B9FAD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697</c:v>
                </c:pt>
                <c:pt idx="5">
                  <c:v>642</c:v>
                </c:pt>
                <c:pt idx="8">
                  <c:v>560</c:v>
                </c:pt>
                <c:pt idx="11">
                  <c:v>513</c:v>
                </c:pt>
                <c:pt idx="14">
                  <c:v>470</c:v>
                </c:pt>
              </c:numCache>
            </c:numRef>
          </c:val>
          <c:extLst>
            <c:ext xmlns:c16="http://schemas.microsoft.com/office/drawing/2014/chart" uri="{C3380CC4-5D6E-409C-BE32-E72D297353CC}">
              <c16:uniqueId val="{00000001-DA85-4F9F-BE7F-0FF83B9FAD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2712</c:v>
                </c:pt>
                <c:pt idx="5">
                  <c:v>2696</c:v>
                </c:pt>
                <c:pt idx="8">
                  <c:v>2747</c:v>
                </c:pt>
                <c:pt idx="11">
                  <c:v>2704</c:v>
                </c:pt>
                <c:pt idx="14">
                  <c:v>2732</c:v>
                </c:pt>
              </c:numCache>
            </c:numRef>
          </c:val>
          <c:extLst>
            <c:ext xmlns:c16="http://schemas.microsoft.com/office/drawing/2014/chart" uri="{C3380CC4-5D6E-409C-BE32-E72D297353CC}">
              <c16:uniqueId val="{00000002-DA85-4F9F-BE7F-0FF83B9FAD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85-4F9F-BE7F-0FF83B9FAD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85-4F9F-BE7F-0FF83B9FAD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85-4F9F-BE7F-0FF83B9FAD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1795</c:v>
                </c:pt>
                <c:pt idx="3">
                  <c:v>1845</c:v>
                </c:pt>
                <c:pt idx="6">
                  <c:v>1853</c:v>
                </c:pt>
                <c:pt idx="9">
                  <c:v>1741</c:v>
                </c:pt>
                <c:pt idx="12">
                  <c:v>1833</c:v>
                </c:pt>
              </c:numCache>
            </c:numRef>
          </c:val>
          <c:extLst>
            <c:ext xmlns:c16="http://schemas.microsoft.com/office/drawing/2014/chart" uri="{C3380CC4-5D6E-409C-BE32-E72D297353CC}">
              <c16:uniqueId val="{00000006-DA85-4F9F-BE7F-0FF83B9FAD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550</c:v>
                </c:pt>
                <c:pt idx="3">
                  <c:v>444</c:v>
                </c:pt>
                <c:pt idx="6">
                  <c:v>397</c:v>
                </c:pt>
                <c:pt idx="9">
                  <c:v>348</c:v>
                </c:pt>
                <c:pt idx="12">
                  <c:v>262</c:v>
                </c:pt>
              </c:numCache>
            </c:numRef>
          </c:val>
          <c:extLst>
            <c:ext xmlns:c16="http://schemas.microsoft.com/office/drawing/2014/chart" uri="{C3380CC4-5D6E-409C-BE32-E72D297353CC}">
              <c16:uniqueId val="{00000007-DA85-4F9F-BE7F-0FF83B9FAD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3334</c:v>
                </c:pt>
                <c:pt idx="3">
                  <c:v>3229</c:v>
                </c:pt>
                <c:pt idx="6">
                  <c:v>3220</c:v>
                </c:pt>
                <c:pt idx="9">
                  <c:v>2940</c:v>
                </c:pt>
                <c:pt idx="12">
                  <c:v>2659</c:v>
                </c:pt>
              </c:numCache>
            </c:numRef>
          </c:val>
          <c:extLst>
            <c:ext xmlns:c16="http://schemas.microsoft.com/office/drawing/2014/chart" uri="{C3380CC4-5D6E-409C-BE32-E72D297353CC}">
              <c16:uniqueId val="{00000008-DA85-4F9F-BE7F-0FF83B9FAD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145</c:v>
                </c:pt>
                <c:pt idx="3">
                  <c:v>177</c:v>
                </c:pt>
                <c:pt idx="6">
                  <c:v>145</c:v>
                </c:pt>
                <c:pt idx="9">
                  <c:v>145</c:v>
                </c:pt>
                <c:pt idx="12">
                  <c:v>145</c:v>
                </c:pt>
              </c:numCache>
            </c:numRef>
          </c:val>
          <c:extLst>
            <c:ext xmlns:c16="http://schemas.microsoft.com/office/drawing/2014/chart" uri="{C3380CC4-5D6E-409C-BE32-E72D297353CC}">
              <c16:uniqueId val="{00000009-DA85-4F9F-BE7F-0FF83B9FAD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10708</c:v>
                </c:pt>
                <c:pt idx="3">
                  <c:v>10405</c:v>
                </c:pt>
                <c:pt idx="6">
                  <c:v>10162</c:v>
                </c:pt>
                <c:pt idx="9">
                  <c:v>10137</c:v>
                </c:pt>
                <c:pt idx="12">
                  <c:v>9705</c:v>
                </c:pt>
              </c:numCache>
            </c:numRef>
          </c:val>
          <c:extLst>
            <c:ext xmlns:c16="http://schemas.microsoft.com/office/drawing/2014/chart" uri="{C3380CC4-5D6E-409C-BE32-E72D297353CC}">
              <c16:uniqueId val="{0000000A-DA85-4F9F-BE7F-0FF83B9FAD98}"/>
            </c:ext>
          </c:extLst>
        </c:ser>
        <c:dLbls>
          <c:showLegendKey val="0"/>
          <c:showVal val="0"/>
          <c:showCatName val="0"/>
          <c:showSerName val="0"/>
          <c:showPercent val="0"/>
          <c:showBubbleSize val="0"/>
        </c:dLbls>
        <c:gapWidth val="100"/>
        <c:overlap val="100"/>
        <c:axId val="611529152"/>
        <c:axId val="611535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3615</c:v>
                </c:pt>
                <c:pt idx="2">
                  <c:v>#N/A</c:v>
                </c:pt>
                <c:pt idx="3">
                  <c:v>#N/A</c:v>
                </c:pt>
                <c:pt idx="4">
                  <c:v>3442</c:v>
                </c:pt>
                <c:pt idx="5">
                  <c:v>#N/A</c:v>
                </c:pt>
                <c:pt idx="6">
                  <c:v>#N/A</c:v>
                </c:pt>
                <c:pt idx="7">
                  <c:v>3408</c:v>
                </c:pt>
                <c:pt idx="8">
                  <c:v>#N/A</c:v>
                </c:pt>
                <c:pt idx="9">
                  <c:v>#N/A</c:v>
                </c:pt>
                <c:pt idx="10">
                  <c:v>3001</c:v>
                </c:pt>
                <c:pt idx="11">
                  <c:v>#N/A</c:v>
                </c:pt>
                <c:pt idx="12">
                  <c:v>#N/A</c:v>
                </c:pt>
                <c:pt idx="13">
                  <c:v>2258</c:v>
                </c:pt>
                <c:pt idx="14">
                  <c:v>#N/A</c:v>
                </c:pt>
              </c:numCache>
            </c:numRef>
          </c:val>
          <c:smooth val="0"/>
          <c:extLst>
            <c:ext xmlns:c16="http://schemas.microsoft.com/office/drawing/2014/chart" uri="{C3380CC4-5D6E-409C-BE32-E72D297353CC}">
              <c16:uniqueId val="{0000000B-DA85-4F9F-BE7F-0FF83B9FAD98}"/>
            </c:ext>
          </c:extLst>
        </c:ser>
        <c:dLbls>
          <c:showLegendKey val="0"/>
          <c:showVal val="0"/>
          <c:showCatName val="0"/>
          <c:showSerName val="0"/>
          <c:showPercent val="0"/>
          <c:showBubbleSize val="0"/>
        </c:dLbls>
        <c:marker val="1"/>
        <c:smooth val="0"/>
        <c:axId val="611529152"/>
        <c:axId val="611535816"/>
      </c:lineChart>
      <c:catAx>
        <c:axId val="61152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1535816"/>
        <c:crosses val="autoZero"/>
        <c:auto val="1"/>
        <c:lblAlgn val="ctr"/>
        <c:lblOffset val="100"/>
        <c:tickLblSkip val="1"/>
        <c:tickMarkSkip val="1"/>
        <c:noMultiLvlLbl val="0"/>
      </c:catAx>
      <c:valAx>
        <c:axId val="61153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2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1510</c:v>
                </c:pt>
                <c:pt idx="1">
                  <c:v>1511</c:v>
                </c:pt>
                <c:pt idx="2">
                  <c:v>1512</c:v>
                </c:pt>
              </c:numCache>
            </c:numRef>
          </c:val>
          <c:extLst>
            <c:ext xmlns:c16="http://schemas.microsoft.com/office/drawing/2014/chart" uri="{C3380CC4-5D6E-409C-BE32-E72D297353CC}">
              <c16:uniqueId val="{00000000-CEB7-4444-914F-F73C866D0C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455</c:v>
                </c:pt>
                <c:pt idx="1">
                  <c:v>456</c:v>
                </c:pt>
                <c:pt idx="2">
                  <c:v>367</c:v>
                </c:pt>
              </c:numCache>
            </c:numRef>
          </c:val>
          <c:extLst>
            <c:ext xmlns:c16="http://schemas.microsoft.com/office/drawing/2014/chart" uri="{C3380CC4-5D6E-409C-BE32-E72D297353CC}">
              <c16:uniqueId val="{00000001-CEB7-4444-914F-F73C866D0C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829</c:v>
                </c:pt>
                <c:pt idx="1">
                  <c:v>805</c:v>
                </c:pt>
                <c:pt idx="2">
                  <c:v>991</c:v>
                </c:pt>
              </c:numCache>
            </c:numRef>
          </c:val>
          <c:extLst>
            <c:ext xmlns:c16="http://schemas.microsoft.com/office/drawing/2014/chart" uri="{C3380CC4-5D6E-409C-BE32-E72D297353CC}">
              <c16:uniqueId val="{00000002-CEB7-4444-914F-F73C866D0C7B}"/>
            </c:ext>
          </c:extLst>
        </c:ser>
        <c:dLbls>
          <c:showLegendKey val="0"/>
          <c:showVal val="0"/>
          <c:showCatName val="0"/>
          <c:showSerName val="0"/>
          <c:showPercent val="0"/>
          <c:showBubbleSize val="0"/>
        </c:dLbls>
        <c:gapWidth val="120"/>
        <c:overlap val="100"/>
        <c:axId val="611530720"/>
        <c:axId val="611533464"/>
      </c:barChart>
      <c:catAx>
        <c:axId val="6115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1533464"/>
        <c:crosses val="autoZero"/>
        <c:auto val="1"/>
        <c:lblAlgn val="ctr"/>
        <c:lblOffset val="100"/>
        <c:tickLblSkip val="1"/>
        <c:tickMarkSkip val="1"/>
        <c:noMultiLvlLbl val="0"/>
      </c:catAx>
      <c:valAx>
        <c:axId val="611533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15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{91314247-2978-4D83-8AB7-B2DDE6D31E2B}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644-425E-B921-D0AB093E87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{BD551AB8-4234-4CFA-B199-CA8B517C6D0A}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44-425E-B921-D0AB093E87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{EB5DE36E-50A1-4328-AFA3-E84FB1A050F3}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44-425E-B921-D0AB093E87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{E7CB6E9A-138C-4C2C-B46C-E3256D8ED22D}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44-425E-B921-D0AB093E87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{4741BD1A-B188-42AD-AF14-892049F6D411}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44-425E-B921-D0AB093E87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{E6142623-F695-4FFA-9B68-AAEBF6847034}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644-425E-B921-D0AB093E87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{915BAA52-9F15-43E8-95CA-201CCE5DE4C1}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644-425E-B921-D0AB093E87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{CC570519-D1C5-47D2-8B73-CD2A209B6A0A}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644-425E-B921-D0AB093E870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{04FBFDF4-86CF-4987-84B6-9C667B19A1B7}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644-425E-B921-D0AB093E87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32">
                  <c:v>56.8</c:v>
                </c:pt>
              </c:numCache>
            </c:numRef>
          </c:xVal>
          <c:yVal>
            <c:numRef>
              <c:f>公会計指標分析・財政指標組合せ分析表!$BP$51:$DC$51</c:f>
              <c:numCache>
                <c:formatCode>#,##0.0;"▲ "#,##0.0</c:formatCode>
                <c:ptCount val="40"/>
                <c:pt idx="0">
                  <c:v>60.4</c:v>
                </c:pt>
                <c:pt idx="32">
                  <c:v>36.200000000000003</c:v>
                </c:pt>
              </c:numCache>
            </c:numRef>
          </c:yVal>
          <c:smooth val="0"/>
          <c:extLst>
            <c:ext xmlns:c16="http://schemas.microsoft.com/office/drawing/2014/chart" uri="{C3380CC4-5D6E-409C-BE32-E72D297353CC}">
              <c16:uniqueId val="{00000009-6644-425E-B921-D0AB093E87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{F232D9A7-9498-4FF4-8C8E-BC6465629A53}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644-425E-B921-D0AB093E87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{1C50891B-04E4-49F9-AA9C-75E647479539}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44-425E-B921-D0AB093E87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{129289A4-2AC4-4AFA-A88A-93F5FA8DBE76}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44-425E-B921-D0AB093E87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{5AC7CF12-2DB7-4A0F-B163-1643F1BA8A2F}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44-425E-B921-D0AB093E87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{74952216-F546-469A-84FD-2EDA65F53AA1}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44-425E-B921-D0AB093E87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{F2A173D7-D45B-45ED-A420-1F366B040EE8}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644-425E-B921-D0AB093E87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{BD90DC84-7595-4F95-9FF1-605C1ED7F7CC}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644-425E-B921-D0AB093E87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{166AE0CA-C5B8-4F9B-99FC-BA39F70070CE}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644-425E-B921-D0AB093E870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{E117D5E2-4204-440D-9A24-B391E2B2E201}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644-425E-B921-D0AB093E87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32">
                  <c:v>61.8</c:v>
                </c:pt>
              </c:numCache>
            </c:numRef>
          </c:xVal>
          <c:yVal>
            <c:numRef>
              <c:f>公会計指標分析・財政指標組合せ分析表!$BP$55:$DC$55</c:f>
              <c:numCache>
                <c:formatCode>#,##0.0;"▲ "#,##0.0</c:formatCode>
                <c:ptCount val="40"/>
                <c:pt idx="0">
                  <c:v>52.3</c:v>
                </c:pt>
                <c:pt idx="32">
                  <c:v>37.299999999999997</c:v>
                </c:pt>
              </c:numCache>
            </c:numRef>
          </c:yVal>
          <c:smooth val="0"/>
          <c:extLst>
            <c:ext xmlns:c16="http://schemas.microsoft.com/office/drawing/2014/chart" uri="{C3380CC4-5D6E-409C-BE32-E72D297353CC}">
              <c16:uniqueId val="{00000013-6644-425E-B921-D0AB093E870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{C7D26A76-1AE5-4C3A-ACB3-38BD23D34A5B}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774-4E90-B7DF-A5C6E4553D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{76EF35B0-D5D2-44CF-A6A2-DB89DC991A4A}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74-4E90-B7DF-A5C6E4553D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{88B2094C-6945-48F6-82F0-8EED8A162521}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74-4E90-B7DF-A5C6E4553D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{BCC72BEE-4F53-4766-98FD-633D26968A62}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74-4E90-B7DF-A5C6E4553D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{6CB0D102-AA66-4D30-A444-B2BDAD534AA1}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74-4E90-B7DF-A5C6E4553D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{EBB86E24-8EA0-43E3-9516-90D672976F62}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774-4E90-B7DF-A5C6E4553D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{14558FC8-37DB-4304-8A7E-049A5C0B4704}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774-4E90-B7DF-A5C6E4553D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{39BB5848-CB41-4E66-8D3F-6CA1E24A0F05}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774-4E90-B7DF-A5C6E4553D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{04C21F2A-5360-4567-B8E9-E5085BE087A7}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774-4E90-B7DF-A5C6E4553D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10.1</c:v>
                </c:pt>
                <c:pt idx="16">
                  <c:v>10.4</c:v>
                </c:pt>
                <c:pt idx="24">
                  <c:v>10.199999999999999</c:v>
                </c:pt>
                <c:pt idx="32">
                  <c:v>9.4</c:v>
                </c:pt>
              </c:numCache>
            </c:numRef>
          </c:xVal>
          <c:yVal>
            <c:numRef>
              <c:f>公会計指標分析・財政指標組合せ分析表!$BP$73:$DC$73</c:f>
              <c:numCache>
                <c:formatCode>#,##0.0;"▲ "#,##0.0</c:formatCode>
                <c:ptCount val="40"/>
                <c:pt idx="0">
                  <c:v>60.4</c:v>
                </c:pt>
                <c:pt idx="8">
                  <c:v>57</c:v>
                </c:pt>
                <c:pt idx="16">
                  <c:v>57.2</c:v>
                </c:pt>
                <c:pt idx="24">
                  <c:v>50.4</c:v>
                </c:pt>
                <c:pt idx="32">
                  <c:v>36.200000000000003</c:v>
                </c:pt>
              </c:numCache>
            </c:numRef>
          </c:yVal>
          <c:smooth val="0"/>
          <c:extLst>
            <c:ext xmlns:c16="http://schemas.microsoft.com/office/drawing/2014/chart" uri="{C3380CC4-5D6E-409C-BE32-E72D297353CC}">
              <c16:uniqueId val="{00000009-5774-4E90-B7DF-A5C6E4553D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{3EA4DCD4-D1D7-40DF-9092-E2DF2A212136}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774-4E90-B7DF-A5C6E4553D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{C01C6666-CD28-4565-83A6-539AC2A9AE7B}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74-4E90-B7DF-A5C6E4553D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{A4B32DD1-846A-4C11-9CCB-0BDA6736B4C9}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74-4E90-B7DF-A5C6E4553D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{75CE56FB-330E-4CCF-95E1-DAD3ADAAB8C3}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74-4E90-B7DF-A5C6E4553D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{D262E50A-9299-4DC4-A0BE-1B36FEC35F7D}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74-4E90-B7DF-A5C6E4553D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{B62AD4A0-5D90-4292-8AE5-E99F98E78466}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774-4E90-B7DF-A5C6E4553D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{92E2B208-0D46-485A-AC48-DC507BF9D2C8}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774-4E90-B7DF-A5C6E4553D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{5759D84F-35B2-4AB7-87EE-FF2FBF359896}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774-4E90-B7DF-A5C6E4553D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{D051E59C-3355-493B-9BFE-786B033C478C}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774-4E90-B7DF-A5C6E4553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774-4E90-B7DF-A5C6E4553DA8}"/>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平成２６年度以降、地方債の元利償還金は１１億円台となり年々減少傾向にあったが、近年据置期間を圧縮した借入を実施していることにより元利償還金は横ばい状態にある。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今後数年は、同程度に推移すると思われるが積極的な自主財源の確保に努めるとともに長期的な財政事情に鑑み、据置期間圧縮による利子低減を引き続き実施していく。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満期一括償還地方債がないため基金への積立なし。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300">
              <a:latin typeface="ＭＳ ゴシック" panose="020B0609070205080204" pitchFamily="49" charset="-128"/>
              <a:ea typeface="ＭＳ ゴシック" panose="020B0609070205080204" pitchFamily="49" charset="-128"/>
            </a:rPr>
            <a:t>算定の分子となる将来負担額のうち地方債の現在高（△４３２百万円）及び公営企業債等繰入見込額（△２８１百万円）が減少したため、１４．２％良化し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今後の見込は、近年中に大きな額の借入に対する償還が始まるものの、大きな変動はなく本年の数値前後で推移すると予想される。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公共施設等整備基金及び退職手当基金の積み立て等により、基金全体としては９９百万円の増となった。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見込まれる多くの退職者のため継続して退職手当基金を積み立てて行くことを予定している。また、市庁舎の耐震化事業を実施予定であ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将来の庁舎建替え等に備えて公共施設等整備基金を継続して積み立てて行くことを予定している。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将来の庁舎建替え等に必要な資金を積立てる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豊前広域環境施設組合解散に伴い一部事務組合の財政調整基金を積立て、し尿処理施設の解体に充てること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を目的とする。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総合文化施設整備事業に必要な資金を積立てる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活力ある地域社会の実現のための事業、地域資源や文化の保全・継承を図ること等を目的とする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職員の退職手当を必要に応じて安定的に確保する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将来の庁舎建替え等に備えて１０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・・将来の退職者に備えて８３百万円積み立てたことによる増加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ふるさと納税寄付金前年度より下がったことによる減少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公共施設等整備基金・・・・・・将来の庁舎建替え等に必要な資金を計画的に積立てる予定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総合文化施設整備基金・・・・・基金積立金の利子を積立てる予定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ふるさとづくり応援基金・・・・今後もいただいた寄附を積み立て取り崩す予定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退職手当基金・・・・・・・・・将来の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に必要な資金を計画的に積立てる予定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基金利子分を１百万円積み立てたことによる増加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歳入不足に伴い▲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等大型事業を近年実施予定であり、取り崩して対応していく予定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景気後退による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税の大幅な減収や、大規模災害の発生など不測の事態に備えるため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、毎年度１５億円程度の残高を引き続き確保していく。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元利償還金の繰上償還８９百万円による減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B9B3F5-6F7A-47A1-B4B7-7562C06CE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AC2A047-DB53-4A52-99E2-D5CBD9026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A4F677A-0B0B-4858-9874-6635CEEF57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E88B5EA-54CC-44DC-9428-E7D6FDDB8DE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8D71DFF-C1AF-4EB3-B1DC-86F52BA2FA5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8836C41-B89D-4C30-AD99-975C1A16DF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44F7264-BEEF-4970-81B4-EA7B663E4F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70D4A4B-AB58-4358-B756-305519F169F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330B689-54B5-4A0A-BC8F-F05B6298CB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85951F0-4592-427A-A808-C2E0A13690C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76A0808-3B82-4A61-8E57-A522EA94DBE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FFBCB8A-4AC4-4729-9DEB-8FE9B1AFCE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E8C3C7D-DBA4-49C9-B39C-69AABBB245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7CBA287-B894-4179-97DF-05A0830142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AB9CD5-73DB-4AA8-907F-E20044A530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047C063-9BF5-4676-9C01-62A99FBD008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C81C56-FDBF-4DE8-A6A1-F37E798A77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781515-C04F-4191-8C64-7A2FFBB797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E3338F0-515D-4788-9255-4135E75557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16F2D72-6615-4F23-A7A2-5754BDB9A2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39694A-F44E-468B-94FD-30228C4200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968DF06-A903-4B2B-819B-B5ABE9FD5D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7DB1209-F88F-4A8E-96CF-7274B83CE6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78F9A5-0A4E-40EA-8775-9A9A0A5A1E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AD8BDE3-0006-42E5-AF29-7797DD0EE2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177EE4E-3224-49D3-B403-2E57335138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85FC688-E18A-4825-82EC-6F463A4925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9C96D01-DA53-483C-B0E5-07302F0C10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5708C0-FD85-477C-A647-EE4C8E27523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87D9F9B-97E2-490C-A808-66BCF63990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D46A12F-9507-4B4F-B598-5FF65A3EE73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8009416-6BDB-458B-9041-2B3AE41C9DD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9C7F4EA-C582-48A1-ABF3-EDBE918C8F1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3AAC1DA-284C-40AB-AD57-10ABC47D93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A29A7B-734A-4957-9F36-B795EBB226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118465B-CEF1-4C18-B733-108BE4720F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0843373-FB48-4671-8672-5B3CF1C88DB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6006DB3-9CB2-4BDA-9FA2-99883D63F63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36FC57-A305-457F-AE4F-C10A93343D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086E171-6F8D-42B6-ACFF-141F30F55C1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872BD5F-1715-427D-B283-DB9E3A35AB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AC7359A-35BA-47AF-96CD-3EBED4B2E2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D5ED81-C5BA-4552-9BF4-C3A51AB12F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1572A6C-3D79-43E6-AD41-2CD9F331875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790DB51-DF08-4C3D-92F2-A1DA3A7D18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789996-0712-4DB6-AFDD-2FB8CB5782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91B3E3-2237-4769-947C-8FC92998425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effectLst/>
              <a:latin typeface="ＭＳ Ｐゴシック" panose="020B0600070205080204" pitchFamily="50" charset="-128"/>
              <a:ea typeface="ＭＳ Ｐゴシック" panose="020B0600070205080204" pitchFamily="50" charset="-128"/>
            </a:rPr>
            <a:t>R2</a:t>
          </a:r>
          <a:r>
            <a:rPr lang="ja-JP" altLang="en-US">
              <a:effectLst/>
              <a:latin typeface="ＭＳ Ｐゴシック" panose="020B0600070205080204" pitchFamily="50" charset="-128"/>
              <a:ea typeface="ＭＳ Ｐゴシック" panose="020B0600070205080204" pitchFamily="50" charset="-128"/>
            </a:rPr>
            <a:t>年度は、</a:t>
          </a:r>
          <a:r>
            <a:rPr lang="en-US" altLang="ja-JP">
              <a:effectLst/>
              <a:latin typeface="ＭＳ Ｐゴシック" panose="020B0600070205080204" pitchFamily="50" charset="-128"/>
              <a:ea typeface="ＭＳ Ｐゴシック" panose="020B0600070205080204" pitchFamily="50" charset="-128"/>
            </a:rPr>
            <a:t>56.8</a:t>
          </a:r>
          <a:r>
            <a:rPr lang="ja-JP" altLang="en-US">
              <a:effectLst/>
              <a:latin typeface="ＭＳ Ｐゴシック" panose="020B0600070205080204" pitchFamily="50" charset="-128"/>
              <a:ea typeface="ＭＳ Ｐゴシック" panose="020B0600070205080204" pitchFamily="50" charset="-128"/>
            </a:rPr>
            <a:t>％で類似団体内平均値</a:t>
          </a:r>
          <a:r>
            <a:rPr lang="en-US" altLang="ja-JP">
              <a:effectLst/>
              <a:latin typeface="ＭＳ Ｐゴシック" panose="020B0600070205080204" pitchFamily="50" charset="-128"/>
              <a:ea typeface="ＭＳ Ｐゴシック" panose="020B0600070205080204" pitchFamily="50" charset="-128"/>
            </a:rPr>
            <a:t>61.8</a:t>
          </a:r>
          <a:r>
            <a:rPr lang="ja-JP" altLang="en-US">
              <a:effectLst/>
              <a:latin typeface="ＭＳ Ｐゴシック" panose="020B0600070205080204" pitchFamily="50" charset="-128"/>
              <a:ea typeface="ＭＳ Ｐゴシック" panose="020B0600070205080204" pitchFamily="50" charset="-128"/>
            </a:rPr>
            <a:t>％と比べ</a:t>
          </a:r>
          <a:r>
            <a:rPr lang="en-US" altLang="ja-JP">
              <a:effectLst/>
              <a:latin typeface="ＭＳ Ｐゴシック" panose="020B0600070205080204" pitchFamily="50" charset="-128"/>
              <a:ea typeface="ＭＳ Ｐゴシック" panose="020B0600070205080204" pitchFamily="50" charset="-128"/>
            </a:rPr>
            <a:t>5.0</a:t>
          </a:r>
          <a:r>
            <a:rPr lang="ja-JP" altLang="en-US">
              <a:effectLst/>
              <a:latin typeface="ＭＳ Ｐゴシック" panose="020B0600070205080204" pitchFamily="50" charset="-128"/>
              <a:ea typeface="ＭＳ Ｐゴシック" panose="020B0600070205080204" pitchFamily="50" charset="-128"/>
            </a:rPr>
            <a:t>％低くなっている。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全国平均</a:t>
          </a:r>
          <a:r>
            <a:rPr lang="en-US" altLang="ja-JP">
              <a:effectLst/>
              <a:latin typeface="ＭＳ Ｐゴシック" panose="020B0600070205080204" pitchFamily="50" charset="-128"/>
              <a:ea typeface="ＭＳ Ｐゴシック" panose="020B0600070205080204" pitchFamily="50" charset="-128"/>
            </a:rPr>
            <a:t>62.1</a:t>
          </a:r>
          <a:r>
            <a:rPr lang="ja-JP" altLang="en-US">
              <a:effectLst/>
              <a:latin typeface="ＭＳ Ｐゴシック" panose="020B0600070205080204" pitchFamily="50" charset="-128"/>
              <a:ea typeface="ＭＳ Ｐゴシック" panose="020B0600070205080204" pitchFamily="50" charset="-128"/>
            </a:rPr>
            <a:t>％と比べても</a:t>
          </a:r>
          <a:r>
            <a:rPr lang="en-US" altLang="ja-JP">
              <a:effectLst/>
              <a:latin typeface="ＭＳ Ｐゴシック" panose="020B0600070205080204" pitchFamily="50" charset="-128"/>
              <a:ea typeface="ＭＳ Ｐゴシック" panose="020B0600070205080204" pitchFamily="50" charset="-128"/>
            </a:rPr>
            <a:t>5.3</a:t>
          </a:r>
          <a:r>
            <a:rPr lang="ja-JP" altLang="en-US">
              <a:effectLst/>
              <a:latin typeface="ＭＳ Ｐゴシック" panose="020B0600070205080204" pitchFamily="50" charset="-128"/>
              <a:ea typeface="ＭＳ Ｐゴシック" panose="020B0600070205080204" pitchFamily="50" charset="-128"/>
            </a:rPr>
            <a:t>％低くなっている。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老朽化した公共施設等も多くなっており、小中学校の再編成も今後控えている。今後は、公共施設等の老朽化を的確に把握し、公共施設等総合管理計画に基づき計画的な管理を図っていく。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E823FD-FC80-4E42-88EE-BC63B48BE0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D7AB7AD-17E7-4C55-8E92-32D42F5D18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A715861-29C2-4EC1-A74E-20F2DAAD816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7538B87-EFB7-44DA-9098-DEE255C0ECF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5661C89-E50F-4CC7-8F4C-3AD0DF5C803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A08AE80-38A6-4029-920C-D333F0C2AE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8A8F81F-0CE5-4368-8F3A-551D7B226F2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BDB8370-5228-4BC1-B8B5-CB3B8A7A2C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6311CCF-A8DD-44C0-A6DF-EAFB685B1E2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FC17456-2BA0-4473-809E-14964B766FE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D41F8CF-9A13-4E31-921A-6E5C1E78B47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AAF45E9-456A-40C6-B72B-388E920345E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96B94D5-FFF4-41EA-9D96-128847BAD5A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4E744DC-E0A2-462A-B9B6-9285ED9076B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E0D00CE-85EF-48BD-9506-FA552D8E39E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B677745-AF07-4B42-B6E2-5ED14F99C61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47EF1A9-5E78-4937-8899-B649C9C5EAA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7AF735B-B951-4AE4-A24A-407129A72C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D29B746-153A-4833-8AB2-F1243C1D0202}"/>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9536F1C0-20E4-42FF-AC45-217E8352E809}"/>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A2CEBDBA-1801-45B4-9983-47D0F84B6C8B}"/>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6D3E5523-FBC9-4823-B11B-DE08901A9234}"/>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BD643CDC-9AD1-48E1-9DA6-6306496C12EB}"/>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E37573FB-D26D-4F93-8D6E-AD32859DEC61}"/>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DC171522-7917-4091-8775-2A5DD688C745}"/>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343F1200-29D2-4A2B-A8FA-8E6665BE9ED5}"/>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18033C8F-401E-44DC-9B81-6789803AED41}"/>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EC003DD1-2A65-46A1-81DE-8F4B8E72B60E}"/>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FEFBDCF8-6F67-4BB3-9AB7-AE690EEBE196}"/>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3F1DC4E-1260-48DC-950A-7534C7EAB3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8DB64CE-0CB5-40D6-ADAA-9673FB0E74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763F26F-F230-453C-B68E-5E98AED5C1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6D82322-B7DC-4562-AD25-2CFDAB2BC2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A2901BC-1445-4E91-A7BC-67CCADDCA9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3" name="楕円 82">
          <a:extLst>
            <a:ext uri="{FF2B5EF4-FFF2-40B4-BE49-F238E27FC236}">
              <a16:creationId xmlns:a16="http://schemas.microsoft.com/office/drawing/2014/main" id="{6ED7737F-21CF-4248-9F34-0E10E34DA97F}"/>
            </a:ext>
          </a:extLst>
        </xdr:cNvPr>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145069</xdr:rowOff>
    </xdr:from>
    <xdr:ext cx="405111" cy="259045"/>
    <xdr:sp macro="" textlink="">
      <xdr:nvSpPr>
        <xdr:cNvPr id="84" name="有形固定資産減価償却率該当値テキスト">
          <a:extLst>
            <a:ext uri="{FF2B5EF4-FFF2-40B4-BE49-F238E27FC236}">
              <a16:creationId xmlns:a16="http://schemas.microsoft.com/office/drawing/2014/main" id="{905715A3-0953-46AD-B2BA-7DF939A61CC5}"/>
            </a:ext>
          </a:extLst>
        </xdr:cNvPr>
        <xdr:cNvSpPr txBox="1"/>
      </xdr:nvSpPr>
      <xdr:spPr>
        <a:xfrm>
          <a:off x="4813300" y="588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111669</xdr:rowOff>
    </xdr:from>
    <xdr:to>
      <xdr:col>7</xdr:col>
      <xdr:colOff>187325</xdr:colOff>
      <xdr:row>30</xdr:row>
      <xdr:rowOff>41819</xdr:rowOff>
    </xdr:to>
    <xdr:sp macro="" textlink="">
      <xdr:nvSpPr>
        <xdr:cNvPr id="85" name="楕円 84">
          <a:extLst>
            <a:ext uri="{FF2B5EF4-FFF2-40B4-BE49-F238E27FC236}">
              <a16:creationId xmlns:a16="http://schemas.microsoft.com/office/drawing/2014/main" id="{6BBEE564-B7E8-49AB-A55A-679612E2604B}"/>
            </a:ext>
          </a:extLst>
        </xdr:cNvPr>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170651</xdr:rowOff>
    </xdr:from>
    <xdr:ext cx="405111" cy="259045"/>
    <xdr:sp macro="" textlink="">
      <xdr:nvSpPr>
        <xdr:cNvPr id="86" name="n_1aveValue有形固定資産減価償却率">
          <a:extLst>
            <a:ext uri="{FF2B5EF4-FFF2-40B4-BE49-F238E27FC236}">
              <a16:creationId xmlns:a16="http://schemas.microsoft.com/office/drawing/2014/main" id="{5CE202F3-60AF-48BE-8131-BB8835C94F3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7" name="n_2aveValue有形固定資産減価償却率">
          <a:extLst>
            <a:ext uri="{FF2B5EF4-FFF2-40B4-BE49-F238E27FC236}">
              <a16:creationId xmlns:a16="http://schemas.microsoft.com/office/drawing/2014/main" id="{E5A55034-FFE6-461D-8710-60C1A158651A}"/>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88" name="n_3aveValue有形固定資産減価償却率">
          <a:extLst>
            <a:ext uri="{FF2B5EF4-FFF2-40B4-BE49-F238E27FC236}">
              <a16:creationId xmlns:a16="http://schemas.microsoft.com/office/drawing/2014/main" id="{97548073-50E9-437F-998D-A112B6EFB6D3}"/>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89" name="n_4aveValue有形固定資産減価償却率">
          <a:extLst>
            <a:ext uri="{FF2B5EF4-FFF2-40B4-BE49-F238E27FC236}">
              <a16:creationId xmlns:a16="http://schemas.microsoft.com/office/drawing/2014/main" id="{FBDF1DEE-2EEE-419E-9948-64025885D653}"/>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58346</xdr:rowOff>
    </xdr:from>
    <xdr:ext cx="405111" cy="259045"/>
    <xdr:sp macro="" textlink="">
      <xdr:nvSpPr>
        <xdr:cNvPr id="90" name="n_4mainValue有形固定資産減価償却率">
          <a:extLst>
            <a:ext uri="{FF2B5EF4-FFF2-40B4-BE49-F238E27FC236}">
              <a16:creationId xmlns:a16="http://schemas.microsoft.com/office/drawing/2014/main" id="{AEC790D1-5355-44DE-B9F8-58CC0276A487}"/>
            </a:ext>
          </a:extLst>
        </xdr:cNvPr>
        <xdr:cNvSpPr txBox="1"/>
      </xdr:nvSpPr>
      <xdr:spPr>
        <a:xfrm>
          <a:off x="1562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4D364BB-3111-42C8-8C6E-7D4DE3E909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D343A86-53C0-444B-B317-5758EBA8A7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4A9FB7E0-408E-49AF-B59D-C4B8DB97A0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BE2EFD64-FB78-4A36-871E-F418A37D00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B85C7685-C9AA-440A-BA76-A042CD6F13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7185342C-E588-44E4-9F53-A6EA75A5C3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C33E4DFC-022F-45F9-B7E7-9BB97D023E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19857DEB-BDAE-4C10-AA76-BCCCB55A38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F64C05C0-153F-40DA-92F5-96299EB44DD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E8DDE18B-2937-458C-93EA-4BEEF0EFF8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22A4C824-B525-448C-9ABD-6EA2393FB7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94B54F4-5E71-440B-BDD5-E3AF8D885F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916B1C91-7707-4EA6-BBD6-2A9A0093F0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692.8</a:t>
          </a:r>
          <a:r>
            <a:rPr kumimoji="1" lang="ja-JP" altLang="en-US" sz="1100">
              <a:latin typeface="ＭＳ Ｐゴシック" panose="020B0600070205080204" pitchFamily="50" charset="-128"/>
              <a:ea typeface="ＭＳ Ｐゴシック" panose="020B0600070205080204" pitchFamily="50" charset="-128"/>
            </a:rPr>
            <a:t>％で類似団体内平均値</a:t>
          </a:r>
          <a:r>
            <a:rPr kumimoji="1" lang="en-US" altLang="ja-JP" sz="1100">
              <a:latin typeface="ＭＳ Ｐゴシック" panose="020B0600070205080204" pitchFamily="50" charset="-128"/>
              <a:ea typeface="ＭＳ Ｐゴシック" panose="020B0600070205080204" pitchFamily="50" charset="-128"/>
            </a:rPr>
            <a:t>649.5</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43.3</a:t>
          </a:r>
          <a:r>
            <a:rPr kumimoji="1" lang="ja-JP" altLang="en-US" sz="1100">
              <a:latin typeface="ＭＳ Ｐゴシック" panose="020B0600070205080204" pitchFamily="50" charset="-128"/>
              <a:ea typeface="ＭＳ Ｐゴシック" panose="020B0600070205080204" pitchFamily="50" charset="-128"/>
            </a:rPr>
            <a:t>％高くなっている。</a:t>
          </a:r>
        </a:p>
        <a:p>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631.6</a:t>
          </a:r>
          <a:r>
            <a:rPr kumimoji="1" lang="ja-JP" altLang="en-US" sz="1100">
              <a:latin typeface="ＭＳ Ｐゴシック" panose="020B0600070205080204" pitchFamily="50" charset="-128"/>
              <a:ea typeface="ＭＳ Ｐゴシック" panose="020B0600070205080204" pitchFamily="50" charset="-128"/>
            </a:rPr>
            <a:t>％と比べても高い数値となっており、今後は、分子である将来負担額（地方債の現在高等）の減少及び分母となる経常一般財源等（地方税等）の増加を図っていく。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E1C7DBBC-7A1D-4094-A8B2-02D578CE96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18069AA7-CD0F-46A2-A99C-8812B0CF2FC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FCFDB270-206E-4D19-9BDF-8074E88FFAE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58D60E48-E395-4172-AE1F-A680B7BC9C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9C1B3268-39B0-4AE5-9AC1-5997F3D02F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84235F80-A91E-4E92-A772-9D9E8185A46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DC7B65CA-E5BC-44E0-8C0D-BBD05A32FB1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5981B1-8AE7-44F6-8D55-5F6C0C9B9C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DDCC92B1-52B7-4060-B086-F2CCE49797B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52911515-D4D8-40FC-83A1-20AA832117D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A4EE57FE-E848-4E1B-B276-AAF8A19AE86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9A39F01B-418E-4ED3-BB3F-366A681DCE2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6BBA87E0-9568-442D-A8C7-39DCBD73E9A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B3DB631C-9B54-4B45-8EDE-B5D1EFB724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8" name="テキスト ボックス 117">
          <a:extLst>
            <a:ext uri="{FF2B5EF4-FFF2-40B4-BE49-F238E27FC236}">
              <a16:creationId xmlns:a16="http://schemas.microsoft.com/office/drawing/2014/main" id="{A8B11820-B87F-43B8-811B-B53894DC4289}"/>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406B2EB1-A45F-4907-A291-82B8149674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a:extLst>
            <a:ext uri="{FF2B5EF4-FFF2-40B4-BE49-F238E27FC236}">
              <a16:creationId xmlns:a16="http://schemas.microsoft.com/office/drawing/2014/main" id="{692D91FB-7C58-4994-ACCD-FF10207AF69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B8EE3852-66E4-486F-BB3E-FB66CF50C65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22" name="直線コネクタ 121">
          <a:extLst>
            <a:ext uri="{FF2B5EF4-FFF2-40B4-BE49-F238E27FC236}">
              <a16:creationId xmlns:a16="http://schemas.microsoft.com/office/drawing/2014/main" id="{B3B2FC95-43A4-4E32-9B9B-8096ACDB640D}"/>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23" name="債務償還比率最小値テキスト">
          <a:extLst>
            <a:ext uri="{FF2B5EF4-FFF2-40B4-BE49-F238E27FC236}">
              <a16:creationId xmlns:a16="http://schemas.microsoft.com/office/drawing/2014/main" id="{B4D64232-12E1-4A26-819A-6A0C3F601D4E}"/>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24" name="直線コネクタ 123">
          <a:extLst>
            <a:ext uri="{FF2B5EF4-FFF2-40B4-BE49-F238E27FC236}">
              <a16:creationId xmlns:a16="http://schemas.microsoft.com/office/drawing/2014/main" id="{9FA2A193-315F-4ACF-96DA-AF1548D14B51}"/>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25" name="債務償還比率最大値テキスト">
          <a:extLst>
            <a:ext uri="{FF2B5EF4-FFF2-40B4-BE49-F238E27FC236}">
              <a16:creationId xmlns:a16="http://schemas.microsoft.com/office/drawing/2014/main" id="{C857BBED-7630-4F6E-B3D3-FC579732BEA2}"/>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26" name="直線コネクタ 125">
          <a:extLst>
            <a:ext uri="{FF2B5EF4-FFF2-40B4-BE49-F238E27FC236}">
              <a16:creationId xmlns:a16="http://schemas.microsoft.com/office/drawing/2014/main" id="{A93A5F09-1A55-4420-BAA5-88EFFEBBAB31}"/>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27" name="債務償還比率平均値テキスト">
          <a:extLst>
            <a:ext uri="{FF2B5EF4-FFF2-40B4-BE49-F238E27FC236}">
              <a16:creationId xmlns:a16="http://schemas.microsoft.com/office/drawing/2014/main" id="{7573085F-F8A0-45F6-BEED-6F4D7163B53F}"/>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28" name="フローチャート: 判断 127">
          <a:extLst>
            <a:ext uri="{FF2B5EF4-FFF2-40B4-BE49-F238E27FC236}">
              <a16:creationId xmlns:a16="http://schemas.microsoft.com/office/drawing/2014/main" id="{14DF7DCF-B41C-43A4-B972-65809241A0DE}"/>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29" name="フローチャート: 判断 128">
          <a:extLst>
            <a:ext uri="{FF2B5EF4-FFF2-40B4-BE49-F238E27FC236}">
              <a16:creationId xmlns:a16="http://schemas.microsoft.com/office/drawing/2014/main" id="{104EA4D7-9295-40A0-BCE7-D44D39A2AD4B}"/>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30" name="フローチャート: 判断 129">
          <a:extLst>
            <a:ext uri="{FF2B5EF4-FFF2-40B4-BE49-F238E27FC236}">
              <a16:creationId xmlns:a16="http://schemas.microsoft.com/office/drawing/2014/main" id="{424BDB01-0B51-49A5-958E-4B06C4BDB68A}"/>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31" name="フローチャート: 判断 130">
          <a:extLst>
            <a:ext uri="{FF2B5EF4-FFF2-40B4-BE49-F238E27FC236}">
              <a16:creationId xmlns:a16="http://schemas.microsoft.com/office/drawing/2014/main" id="{01FC351C-5135-4539-9B40-299D0F378948}"/>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32" name="フローチャート: 判断 131">
          <a:extLst>
            <a:ext uri="{FF2B5EF4-FFF2-40B4-BE49-F238E27FC236}">
              <a16:creationId xmlns:a16="http://schemas.microsoft.com/office/drawing/2014/main" id="{B8FE1E7F-937F-4BC1-A636-410F41B11879}"/>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CB7F933-D015-49EB-9DF9-4DDCB1D9387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0CFEAB9-09FA-439E-A37F-E8D147D0587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324A91D-80F9-49DB-960C-53DA3944AF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E60D8F9-8B98-4173-AEA4-3ECABD5403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F02EAE2-174F-46A5-AEB4-A3E4159FF6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55571</xdr:rowOff>
    </xdr:from>
    <xdr:to>
      <xdr:col>76</xdr:col>
      <xdr:colOff>73025</xdr:colOff>
      <xdr:row>30</xdr:row>
      <xdr:rowOff>157171</xdr:rowOff>
    </xdr:to>
    <xdr:sp macro="" textlink="">
      <xdr:nvSpPr>
        <xdr:cNvPr id="138" name="楕円 137">
          <a:extLst>
            <a:ext uri="{FF2B5EF4-FFF2-40B4-BE49-F238E27FC236}">
              <a16:creationId xmlns:a16="http://schemas.microsoft.com/office/drawing/2014/main" id="{4622C5D9-B9B9-4093-B519-46C96B222F9A}"/>
            </a:ext>
          </a:extLst>
        </xdr:cNvPr>
        <xdr:cNvSpPr/>
      </xdr:nvSpPr>
      <xdr:spPr>
        <a:xfrm>
          <a:off x="14744700" y="59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33998</xdr:rowOff>
    </xdr:from>
    <xdr:ext cx="469744" cy="259045"/>
    <xdr:sp macro="" textlink="">
      <xdr:nvSpPr>
        <xdr:cNvPr id="139" name="債務償還比率該当値テキスト">
          <a:extLst>
            <a:ext uri="{FF2B5EF4-FFF2-40B4-BE49-F238E27FC236}">
              <a16:creationId xmlns:a16="http://schemas.microsoft.com/office/drawing/2014/main" id="{BEEBA500-4DDD-44AA-B58D-307878D292D2}"/>
            </a:ext>
          </a:extLst>
        </xdr:cNvPr>
        <xdr:cNvSpPr txBox="1"/>
      </xdr:nvSpPr>
      <xdr:spPr>
        <a:xfrm>
          <a:off x="14846300" y="594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119144</xdr:rowOff>
    </xdr:from>
    <xdr:to>
      <xdr:col>72</xdr:col>
      <xdr:colOff>123825</xdr:colOff>
      <xdr:row>32</xdr:row>
      <xdr:rowOff>49294</xdr:rowOff>
    </xdr:to>
    <xdr:sp macro="" textlink="">
      <xdr:nvSpPr>
        <xdr:cNvPr id="140" name="楕円 139">
          <a:extLst>
            <a:ext uri="{FF2B5EF4-FFF2-40B4-BE49-F238E27FC236}">
              <a16:creationId xmlns:a16="http://schemas.microsoft.com/office/drawing/2014/main" id="{7D2A5D77-E87F-4661-8E95-5027612C6AC1}"/>
            </a:ext>
          </a:extLst>
        </xdr:cNvPr>
        <xdr:cNvSpPr/>
      </xdr:nvSpPr>
      <xdr:spPr>
        <a:xfrm>
          <a:off x="14033500" y="6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106371</xdr:rowOff>
    </xdr:from>
    <xdr:to>
      <xdr:col>76</xdr:col>
      <xdr:colOff>22225</xdr:colOff>
      <xdr:row>31</xdr:row>
      <xdr:rowOff>169944</xdr:rowOff>
    </xdr:to>
    <xdr:cxnSp macro="">
      <xdr:nvCxnSpPr>
        <xdr:cNvPr id="141" name="直線コネクタ 140">
          <a:extLst>
            <a:ext uri="{FF2B5EF4-FFF2-40B4-BE49-F238E27FC236}">
              <a16:creationId xmlns:a16="http://schemas.microsoft.com/office/drawing/2014/main" id="{1C320939-66FE-495B-B20E-C556CBCA7AD2}"/>
            </a:ext>
          </a:extLst>
        </xdr:cNvPr>
        <xdr:cNvCxnSpPr/>
      </xdr:nvCxnSpPr>
      <xdr:spPr>
        <a:xfrm flipV="1">
          <a:off x="14084300" y="6021396"/>
          <a:ext cx="711200" cy="2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113592</xdr:rowOff>
    </xdr:from>
    <xdr:to>
      <xdr:col>68</xdr:col>
      <xdr:colOff>123825</xdr:colOff>
      <xdr:row>32</xdr:row>
      <xdr:rowOff>43742</xdr:rowOff>
    </xdr:to>
    <xdr:sp macro="" textlink="">
      <xdr:nvSpPr>
        <xdr:cNvPr id="142" name="楕円 141">
          <a:extLst>
            <a:ext uri="{FF2B5EF4-FFF2-40B4-BE49-F238E27FC236}">
              <a16:creationId xmlns:a16="http://schemas.microsoft.com/office/drawing/2014/main" id="{F7103183-531E-4D3E-AAA6-4C40A776791E}"/>
            </a:ext>
          </a:extLst>
        </xdr:cNvPr>
        <xdr:cNvSpPr/>
      </xdr:nvSpPr>
      <xdr:spPr>
        <a:xfrm>
          <a:off x="13271500" y="62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164392</xdr:rowOff>
    </xdr:from>
    <xdr:to>
      <xdr:col>72</xdr:col>
      <xdr:colOff>73025</xdr:colOff>
      <xdr:row>31</xdr:row>
      <xdr:rowOff>169944</xdr:rowOff>
    </xdr:to>
    <xdr:cxnSp macro="">
      <xdr:nvCxnSpPr>
        <xdr:cNvPr id="143" name="直線コネクタ 142">
          <a:extLst>
            <a:ext uri="{FF2B5EF4-FFF2-40B4-BE49-F238E27FC236}">
              <a16:creationId xmlns:a16="http://schemas.microsoft.com/office/drawing/2014/main" id="{E774170A-7F1B-4283-8356-9478EAC7E469}"/>
            </a:ext>
          </a:extLst>
        </xdr:cNvPr>
        <xdr:cNvCxnSpPr/>
      </xdr:nvCxnSpPr>
      <xdr:spPr>
        <a:xfrm>
          <a:off x="13322300" y="6250867"/>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103224</xdr:rowOff>
    </xdr:from>
    <xdr:to>
      <xdr:col>64</xdr:col>
      <xdr:colOff>123825</xdr:colOff>
      <xdr:row>31</xdr:row>
      <xdr:rowOff>33374</xdr:rowOff>
    </xdr:to>
    <xdr:sp macro="" textlink="">
      <xdr:nvSpPr>
        <xdr:cNvPr id="144" name="楕円 143">
          <a:extLst>
            <a:ext uri="{FF2B5EF4-FFF2-40B4-BE49-F238E27FC236}">
              <a16:creationId xmlns:a16="http://schemas.microsoft.com/office/drawing/2014/main" id="{5A4F83D3-F1CC-4E4E-91C0-2762A43AFC55}"/>
            </a:ext>
          </a:extLst>
        </xdr:cNvPr>
        <xdr:cNvSpPr/>
      </xdr:nvSpPr>
      <xdr:spPr>
        <a:xfrm>
          <a:off x="12509500" y="60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154024</xdr:rowOff>
    </xdr:from>
    <xdr:to>
      <xdr:col>68</xdr:col>
      <xdr:colOff>73025</xdr:colOff>
      <xdr:row>31</xdr:row>
      <xdr:rowOff>164392</xdr:rowOff>
    </xdr:to>
    <xdr:cxnSp macro="">
      <xdr:nvCxnSpPr>
        <xdr:cNvPr id="145" name="直線コネクタ 144">
          <a:extLst>
            <a:ext uri="{FF2B5EF4-FFF2-40B4-BE49-F238E27FC236}">
              <a16:creationId xmlns:a16="http://schemas.microsoft.com/office/drawing/2014/main" id="{01FAAA68-EC11-4AB5-9382-60C4AA06E1AA}"/>
            </a:ext>
          </a:extLst>
        </xdr:cNvPr>
        <xdr:cNvCxnSpPr/>
      </xdr:nvCxnSpPr>
      <xdr:spPr>
        <a:xfrm>
          <a:off x="12560300" y="6069049"/>
          <a:ext cx="762000" cy="18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28158</xdr:rowOff>
    </xdr:from>
    <xdr:to>
      <xdr:col>60</xdr:col>
      <xdr:colOff>123825</xdr:colOff>
      <xdr:row>31</xdr:row>
      <xdr:rowOff>129758</xdr:rowOff>
    </xdr:to>
    <xdr:sp macro="" textlink="">
      <xdr:nvSpPr>
        <xdr:cNvPr id="146" name="楕円 145">
          <a:extLst>
            <a:ext uri="{FF2B5EF4-FFF2-40B4-BE49-F238E27FC236}">
              <a16:creationId xmlns:a16="http://schemas.microsoft.com/office/drawing/2014/main" id="{46F62E6C-4AD8-47C8-A922-24B1F7705E95}"/>
            </a:ext>
          </a:extLst>
        </xdr:cNvPr>
        <xdr:cNvSpPr/>
      </xdr:nvSpPr>
      <xdr:spPr>
        <a:xfrm>
          <a:off x="11747500" y="61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154024</xdr:rowOff>
    </xdr:from>
    <xdr:to>
      <xdr:col>64</xdr:col>
      <xdr:colOff>73025</xdr:colOff>
      <xdr:row>31</xdr:row>
      <xdr:rowOff>78958</xdr:rowOff>
    </xdr:to>
    <xdr:cxnSp macro="">
      <xdr:nvCxnSpPr>
        <xdr:cNvPr id="147" name="直線コネクタ 146">
          <a:extLst>
            <a:ext uri="{FF2B5EF4-FFF2-40B4-BE49-F238E27FC236}">
              <a16:creationId xmlns:a16="http://schemas.microsoft.com/office/drawing/2014/main" id="{D74066BA-C652-464C-8B14-4E3EA04FAACF}"/>
            </a:ext>
          </a:extLst>
        </xdr:cNvPr>
        <xdr:cNvCxnSpPr/>
      </xdr:nvCxnSpPr>
      <xdr:spPr>
        <a:xfrm flipV="1">
          <a:off x="11798300" y="6069049"/>
          <a:ext cx="762000" cy="9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48" name="n_1aveValue債務償還比率">
          <a:extLst>
            <a:ext uri="{FF2B5EF4-FFF2-40B4-BE49-F238E27FC236}">
              <a16:creationId xmlns:a16="http://schemas.microsoft.com/office/drawing/2014/main" id="{705B1799-0117-45F4-8BFE-119B85A2D823}"/>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49" name="n_2aveValue債務償還比率">
          <a:extLst>
            <a:ext uri="{FF2B5EF4-FFF2-40B4-BE49-F238E27FC236}">
              <a16:creationId xmlns:a16="http://schemas.microsoft.com/office/drawing/2014/main" id="{FE496B51-ED5D-4FB1-B250-F22DF54EB201}"/>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50" name="n_3aveValue債務償還比率">
          <a:extLst>
            <a:ext uri="{FF2B5EF4-FFF2-40B4-BE49-F238E27FC236}">
              <a16:creationId xmlns:a16="http://schemas.microsoft.com/office/drawing/2014/main" id="{4AD6C715-7104-4496-8BB7-BED7C9BFCFE9}"/>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51" name="n_4aveValue債務償還比率">
          <a:extLst>
            <a:ext uri="{FF2B5EF4-FFF2-40B4-BE49-F238E27FC236}">
              <a16:creationId xmlns:a16="http://schemas.microsoft.com/office/drawing/2014/main" id="{E4458436-E724-4F8B-9B53-811513598CC1}"/>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40421</xdr:rowOff>
    </xdr:from>
    <xdr:ext cx="469744" cy="259045"/>
    <xdr:sp macro="" textlink="">
      <xdr:nvSpPr>
        <xdr:cNvPr id="152" name="n_1mainValue債務償還比率">
          <a:extLst>
            <a:ext uri="{FF2B5EF4-FFF2-40B4-BE49-F238E27FC236}">
              <a16:creationId xmlns:a16="http://schemas.microsoft.com/office/drawing/2014/main" id="{5FDABAF8-D174-43A9-8497-9CB4C159D70E}"/>
            </a:ext>
          </a:extLst>
        </xdr:cNvPr>
        <xdr:cNvSpPr txBox="1"/>
      </xdr:nvSpPr>
      <xdr:spPr>
        <a:xfrm>
          <a:off x="13836727" y="629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34869</xdr:rowOff>
    </xdr:from>
    <xdr:ext cx="469744" cy="259045"/>
    <xdr:sp macro="" textlink="">
      <xdr:nvSpPr>
        <xdr:cNvPr id="153" name="n_2mainValue債務償還比率">
          <a:extLst>
            <a:ext uri="{FF2B5EF4-FFF2-40B4-BE49-F238E27FC236}">
              <a16:creationId xmlns:a16="http://schemas.microsoft.com/office/drawing/2014/main" id="{A9C8F0D5-6239-4824-80A7-14CC666A3EDE}"/>
            </a:ext>
          </a:extLst>
        </xdr:cNvPr>
        <xdr:cNvSpPr txBox="1"/>
      </xdr:nvSpPr>
      <xdr:spPr>
        <a:xfrm>
          <a:off x="13087427" y="629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24501</xdr:rowOff>
    </xdr:from>
    <xdr:ext cx="469744" cy="259045"/>
    <xdr:sp macro="" textlink="">
      <xdr:nvSpPr>
        <xdr:cNvPr id="154" name="n_3mainValue債務償還比率">
          <a:extLst>
            <a:ext uri="{FF2B5EF4-FFF2-40B4-BE49-F238E27FC236}">
              <a16:creationId xmlns:a16="http://schemas.microsoft.com/office/drawing/2014/main" id="{AB8C5FCE-B900-404E-97B4-D1B368D89677}"/>
            </a:ext>
          </a:extLst>
        </xdr:cNvPr>
        <xdr:cNvSpPr txBox="1"/>
      </xdr:nvSpPr>
      <xdr:spPr>
        <a:xfrm>
          <a:off x="12325427" y="61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120885</xdr:rowOff>
    </xdr:from>
    <xdr:ext cx="469744" cy="259045"/>
    <xdr:sp macro="" textlink="">
      <xdr:nvSpPr>
        <xdr:cNvPr id="155" name="n_4mainValue債務償還比率">
          <a:extLst>
            <a:ext uri="{FF2B5EF4-FFF2-40B4-BE49-F238E27FC236}">
              <a16:creationId xmlns:a16="http://schemas.microsoft.com/office/drawing/2014/main" id="{BBE9988B-8EB5-4C8D-9E23-63DC0526563B}"/>
            </a:ext>
          </a:extLst>
        </xdr:cNvPr>
        <xdr:cNvSpPr txBox="1"/>
      </xdr:nvSpPr>
      <xdr:spPr>
        <a:xfrm>
          <a:off x="11563427" y="62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6DA7E53D-0813-43EE-8C7D-F76A4F6B3F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38777402-7347-47BC-9D65-FB424CBE0A6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183D8081-2A63-44A0-A246-26BBD2263D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7C5D89EA-9138-42BF-9774-476CDDEB8D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989BF07-016D-4271-9F9E-456B2C36C9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D58245B6-BA77-40CB-BDC4-6CF4046F693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FA8E30-FA74-405E-8A08-188EBB067C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46435F-2588-43E0-8BFC-DFE7CA3E5D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B50F22-F927-4536-BAC4-07B3418A89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D1AA75-0B59-4353-92C6-D4C40ED19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3575BF-D903-4BAF-AA95-AC68886F24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FCD5A1-DB78-4FD1-8924-CAF4037868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9FC274-CD81-43E1-A16B-CC2BF77321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AAC2ED-693E-4D6F-AB25-183F496D64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3A8EC4-74BC-49B7-BC88-30EB78ACBF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EE64F8-0CD3-478B-91B2-55534B5AC8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139FFF-ABDC-44B5-822C-F54BED76D8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660C44-2561-4024-B0F7-A3C909E91C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51D45D-D982-4562-8561-F472CFFD23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C63E8C-988C-401B-B6E0-6BB68E31BE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6F2972-73CC-49D9-8359-01F23BFF0B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6CAD2C-F04A-41C5-893C-3F7155D665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24A62A-6934-47A4-90E4-A7D57E7BE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EBC220-DA3B-4D72-A9D4-E309E97F07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05AC9C-1030-4033-9784-6421186EAF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9CD3ED-63D7-4FA6-AA5A-22FCD7F2DE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0E3125-3C47-4808-9A70-47606247F7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411E39-0C17-49C0-8454-EAD458DF7B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DA882A-3E25-4166-A832-F9A58DEC55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BE5127-ADF7-4E44-B51F-C616FEB09F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B336AA-0998-43FF-809A-262DA5A31D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D42C11-CB7E-4CF2-AC21-D9F88908C7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ECC555-3649-4B31-A902-1A34E7001E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27A7C5-4B30-491B-82D7-B61974325E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B199AF-3D82-4BB3-B6F1-7D02CECE18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31890D-64F7-4F35-ACED-07ADA0BE8BC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2B13B8-134B-4DAB-85CB-75FBAC7888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7E5B15-07BE-4688-A20F-596F0B37C6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63688A-CA38-45EA-A873-3D4840C83C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7059A2-D4C0-488C-B261-4D6E5EB376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07C013-7D69-4765-AC9E-7F5CCAF9DD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E032AF-B0CB-4B46-B3CE-9385EC8A04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745033-F81D-4D9E-BD89-B43EB59335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5D3BD2-5AB6-44BD-9097-959187E835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CF6576-6D12-4040-9143-579546406DD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959965-10C8-4462-ABC4-C81289A7D1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DD5A4F-6163-4A50-9C56-64E9BBDBCA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6FC824-D94A-4031-A205-5068B43A90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260F27B-0390-45D2-B751-A211D7EA620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E431F77-A5D1-4637-B107-AE19BA7E6D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0217717-9783-41D4-938A-192AB95E7A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1BE09C-FF8D-4B88-BA76-85DC51DC6F6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F9B081-7796-4F27-805C-857CF75935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F00C42B-3A4F-4D50-941B-334E69D042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0695F2-6EE7-4214-A993-BF3C547894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EE47779-F4AE-4118-8400-C00227F47B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DE0615F-D672-42AB-A4D7-4B8CC5B0241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6E21F3D-8514-45F7-8CAF-BD33229D8EB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5C62F6E-6E05-490E-8AA3-3EA701D869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EAC844-FA57-4833-A7D9-44C10FFF62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6C4CB09-9581-4E13-8825-BB56B5BDAC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85177367-65CF-42BE-ADEB-5A59B4DBD7D7}"/>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30E74FF5-D822-4B73-BAB7-C50E4A53C82F}"/>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596F2679-98E6-47C2-A8DD-4E9D15F4EEE8}"/>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1FEBAE78-20A5-4D17-AE7A-F23B2605AAF8}"/>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75D52AB-9ECD-489D-905A-DE530D38D1BE}"/>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37EBD9DC-8B90-41B8-AA6B-DB76E6154F54}"/>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61796AE6-9D5E-41BC-884A-A8F02450C9DB}"/>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21DB22CD-E444-4270-BC76-20721C3CA303}"/>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661EAED4-886C-42E7-B2E9-1136ED059F1F}"/>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E45BB9A3-39F6-4CC2-AD9B-4989138B5999}"/>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48E304E2-26C6-4074-9261-7E875562D8F2}"/>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544307-D51D-4A03-A410-36A07B7BC2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EC1A2B-DE99-4ACA-934C-90C991B416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8A1A80-6095-4DE5-84E4-34247C8829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C2B78E-605B-4F49-8C6F-C88AF25A98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8AD612A-E2C7-4FB8-8A3B-DCE64C71CB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84455</xdr:rowOff>
    </xdr:from>
    <xdr:to>
      <xdr:col>6</xdr:col>
      <xdr:colOff>38100</xdr:colOff>
      <xdr:row>35</xdr:row>
      <xdr:rowOff>14605</xdr:rowOff>
    </xdr:to>
    <xdr:sp macro="" textlink="">
      <xdr:nvSpPr>
        <xdr:cNvPr id="73" name="楕円 72">
          <a:extLst>
            <a:ext uri="{FF2B5EF4-FFF2-40B4-BE49-F238E27FC236}">
              <a16:creationId xmlns:a16="http://schemas.microsoft.com/office/drawing/2014/main" id="{6D190069-AB6A-459B-9A3E-3A95CB092951}"/>
            </a:ext>
          </a:extLst>
        </xdr:cNvPr>
        <xdr:cNvSpPr/>
      </xdr:nvSpPr>
      <xdr:spPr>
        <a:xfrm>
          <a:off x="1079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34942</xdr:rowOff>
    </xdr:from>
    <xdr:ext cx="405111" cy="259045"/>
    <xdr:sp macro="" textlink="">
      <xdr:nvSpPr>
        <xdr:cNvPr id="74" name="n_1aveValue【道路】&#10;有形固定資産減価償却率">
          <a:extLst>
            <a:ext uri="{FF2B5EF4-FFF2-40B4-BE49-F238E27FC236}">
              <a16:creationId xmlns:a16="http://schemas.microsoft.com/office/drawing/2014/main" id="{F6ABD831-799C-4CB7-8328-687564EE6931}"/>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5" name="n_2aveValue【道路】&#10;有形固定資産減価償却率">
          <a:extLst>
            <a:ext uri="{FF2B5EF4-FFF2-40B4-BE49-F238E27FC236}">
              <a16:creationId xmlns:a16="http://schemas.microsoft.com/office/drawing/2014/main" id="{19D53737-44C2-401B-AAD3-583E2AA17BDC}"/>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76" name="n_3aveValue【道路】&#10;有形固定資産減価償却率">
          <a:extLst>
            <a:ext uri="{FF2B5EF4-FFF2-40B4-BE49-F238E27FC236}">
              <a16:creationId xmlns:a16="http://schemas.microsoft.com/office/drawing/2014/main" id="{A6506C3B-B60F-4109-8C99-53EB362DE2DD}"/>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77" name="n_4aveValue【道路】&#10;有形固定資産減価償却率">
          <a:extLst>
            <a:ext uri="{FF2B5EF4-FFF2-40B4-BE49-F238E27FC236}">
              <a16:creationId xmlns:a16="http://schemas.microsoft.com/office/drawing/2014/main" id="{6CC4CE61-ADF4-40F9-8513-C2CFFE0EBC6D}"/>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31132</xdr:rowOff>
    </xdr:from>
    <xdr:ext cx="405111" cy="259045"/>
    <xdr:sp macro="" textlink="">
      <xdr:nvSpPr>
        <xdr:cNvPr id="78" name="n_4mainValue【道路】&#10;有形固定資産減価償却率">
          <a:extLst>
            <a:ext uri="{FF2B5EF4-FFF2-40B4-BE49-F238E27FC236}">
              <a16:creationId xmlns:a16="http://schemas.microsoft.com/office/drawing/2014/main" id="{D7C7A905-1C5C-4A9D-A094-DB7E02252A0A}"/>
            </a:ext>
          </a:extLst>
        </xdr:cNvPr>
        <xdr:cNvSpPr txBox="1"/>
      </xdr:nvSpPr>
      <xdr:spPr>
        <a:xfrm>
          <a:off x="927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19A97EF8-A477-44C7-84E7-3861342416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B359AF2A-3329-4A02-9DD9-388B6C6A77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CFD84FC9-DFCD-4F95-B543-F073890743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28074A5-F483-4A5C-B582-8667A56483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36C39A8B-2103-4732-99BF-AAC75B39E8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6B726B75-0BA5-4DA4-A4AA-21920F99EE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284D9AF4-FD1B-4CE3-8B4A-C5DC453659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17A53E5D-114C-4819-8C7E-658BFDFEFD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1093EFA4-3D49-474D-8284-6549AC2A9A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7B277E73-3ADC-4F35-AC52-A875B8DB43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965371D-2877-4DCD-9583-11ACB4826F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ED9BCAB-7D86-4613-B7A4-DE2A99EF530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B4AD899-1939-40A7-9F50-8425558E75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F5256EC2-348F-49D6-855C-ED84228FA56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B001A306-4FC9-45BF-8F2C-9A78B9111A0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F7391AF6-4858-4DB3-9E12-FE24F77ED82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7CA4160B-F9B4-4657-8A96-81F9C41058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9BE32589-260E-4AAA-9704-F01B3D698BC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611082F2-0F23-4462-89EB-0F2987820B8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249CDCC1-12C2-4DF2-B220-3BB8B6BF0BA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49EB38D1-DF87-4A45-809C-D847BF8815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F76A8252-63E6-4076-8AB6-D12DE71B589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F439301F-C94A-47F3-97FF-109D3951C1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02" name="直線コネクタ 101">
          <a:extLst>
            <a:ext uri="{FF2B5EF4-FFF2-40B4-BE49-F238E27FC236}">
              <a16:creationId xmlns:a16="http://schemas.microsoft.com/office/drawing/2014/main" id="{06F3C0BE-5A1E-4362-B912-DAEC9823109B}"/>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03" name="【道路】&#10;一人当たり延長最小値テキスト">
          <a:extLst>
            <a:ext uri="{FF2B5EF4-FFF2-40B4-BE49-F238E27FC236}">
              <a16:creationId xmlns:a16="http://schemas.microsoft.com/office/drawing/2014/main" id="{33006659-4E0F-4DB1-B841-A4CCB45C80A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04" name="直線コネクタ 103">
          <a:extLst>
            <a:ext uri="{FF2B5EF4-FFF2-40B4-BE49-F238E27FC236}">
              <a16:creationId xmlns:a16="http://schemas.microsoft.com/office/drawing/2014/main" id="{B9BD45C5-B575-422A-9D7C-6F83153ED851}"/>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05" name="【道路】&#10;一人当たり延長最大値テキスト">
          <a:extLst>
            <a:ext uri="{FF2B5EF4-FFF2-40B4-BE49-F238E27FC236}">
              <a16:creationId xmlns:a16="http://schemas.microsoft.com/office/drawing/2014/main" id="{D7A925BF-9265-49EB-BD79-14DE7C5053C7}"/>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06" name="直線コネクタ 105">
          <a:extLst>
            <a:ext uri="{FF2B5EF4-FFF2-40B4-BE49-F238E27FC236}">
              <a16:creationId xmlns:a16="http://schemas.microsoft.com/office/drawing/2014/main" id="{5BA6DF06-5801-4E0B-AEB1-B272753B6EE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07" name="【道路】&#10;一人当たり延長平均値テキスト">
          <a:extLst>
            <a:ext uri="{FF2B5EF4-FFF2-40B4-BE49-F238E27FC236}">
              <a16:creationId xmlns:a16="http://schemas.microsoft.com/office/drawing/2014/main" id="{C58EE94A-8331-4A41-AE6D-8BDB92AEF386}"/>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08" name="フローチャート: 判断 107">
          <a:extLst>
            <a:ext uri="{FF2B5EF4-FFF2-40B4-BE49-F238E27FC236}">
              <a16:creationId xmlns:a16="http://schemas.microsoft.com/office/drawing/2014/main" id="{65CD9814-7D84-4BDD-97AB-8883FDE9175B}"/>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09" name="フローチャート: 判断 108">
          <a:extLst>
            <a:ext uri="{FF2B5EF4-FFF2-40B4-BE49-F238E27FC236}">
              <a16:creationId xmlns:a16="http://schemas.microsoft.com/office/drawing/2014/main" id="{93F316FE-BB00-4FCA-9D51-72AE0351E9DF}"/>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0" name="フローチャート: 判断 109">
          <a:extLst>
            <a:ext uri="{FF2B5EF4-FFF2-40B4-BE49-F238E27FC236}">
              <a16:creationId xmlns:a16="http://schemas.microsoft.com/office/drawing/2014/main" id="{378DC760-F4A9-4006-89FF-EF9B459FD38E}"/>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11" name="フローチャート: 判断 110">
          <a:extLst>
            <a:ext uri="{FF2B5EF4-FFF2-40B4-BE49-F238E27FC236}">
              <a16:creationId xmlns:a16="http://schemas.microsoft.com/office/drawing/2014/main" id="{40E229D2-1D16-459A-AAAF-47B407F81BD2}"/>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12" name="フローチャート: 判断 111">
          <a:extLst>
            <a:ext uri="{FF2B5EF4-FFF2-40B4-BE49-F238E27FC236}">
              <a16:creationId xmlns:a16="http://schemas.microsoft.com/office/drawing/2014/main" id="{C45CE9CB-8ACA-47B4-857E-ACDF3074FC1C}"/>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DB10A85-8FB8-4452-BE82-6EEF127B35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32ABB1B-C052-4642-A713-E3CB39EACC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4DFAE9D-2311-43F7-A99C-3AA22C42DC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DB170DC-3301-43EA-9EF5-D184018AB1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62278E8-E573-4999-8DA7-29B07BFE2B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146596</xdr:rowOff>
    </xdr:from>
    <xdr:to>
      <xdr:col>36</xdr:col>
      <xdr:colOff>165100</xdr:colOff>
      <xdr:row>39</xdr:row>
      <xdr:rowOff>76746</xdr:rowOff>
    </xdr:to>
    <xdr:sp macro="" textlink="">
      <xdr:nvSpPr>
        <xdr:cNvPr id="118" name="楕円 117">
          <a:extLst>
            <a:ext uri="{FF2B5EF4-FFF2-40B4-BE49-F238E27FC236}">
              <a16:creationId xmlns:a16="http://schemas.microsoft.com/office/drawing/2014/main" id="{797391B2-F3C2-4756-AFEB-B8E0CBF1B4B1}"/>
            </a:ext>
          </a:extLst>
        </xdr:cNvPr>
        <xdr:cNvSpPr/>
      </xdr:nvSpPr>
      <xdr:spPr>
        <a:xfrm>
          <a:off x="6921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163911</xdr:rowOff>
    </xdr:from>
    <xdr:ext cx="534377" cy="259045"/>
    <xdr:sp macro="" textlink="">
      <xdr:nvSpPr>
        <xdr:cNvPr id="119" name="n_1aveValue【道路】&#10;一人当たり延長">
          <a:extLst>
            <a:ext uri="{FF2B5EF4-FFF2-40B4-BE49-F238E27FC236}">
              <a16:creationId xmlns:a16="http://schemas.microsoft.com/office/drawing/2014/main" id="{3E765D4C-42B2-40FE-9977-03BCC383B1E3}"/>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20" name="n_2aveValue【道路】&#10;一人当たり延長">
          <a:extLst>
            <a:ext uri="{FF2B5EF4-FFF2-40B4-BE49-F238E27FC236}">
              <a16:creationId xmlns:a16="http://schemas.microsoft.com/office/drawing/2014/main" id="{CD01829B-2C06-467B-92AA-763935FB5BC6}"/>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21" name="n_3aveValue【道路】&#10;一人当たり延長">
          <a:extLst>
            <a:ext uri="{FF2B5EF4-FFF2-40B4-BE49-F238E27FC236}">
              <a16:creationId xmlns:a16="http://schemas.microsoft.com/office/drawing/2014/main" id="{969EF483-8B69-4148-BCB9-C4262943C9C8}"/>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22" name="n_4aveValue【道路】&#10;一人当たり延長">
          <a:extLst>
            <a:ext uri="{FF2B5EF4-FFF2-40B4-BE49-F238E27FC236}">
              <a16:creationId xmlns:a16="http://schemas.microsoft.com/office/drawing/2014/main" id="{F233A4C5-CEEC-4A98-AC76-6E4E32E7228A}"/>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67873</xdr:rowOff>
    </xdr:from>
    <xdr:ext cx="534377" cy="259045"/>
    <xdr:sp macro="" textlink="">
      <xdr:nvSpPr>
        <xdr:cNvPr id="123" name="n_4mainValue【道路】&#10;一人当たり延長">
          <a:extLst>
            <a:ext uri="{FF2B5EF4-FFF2-40B4-BE49-F238E27FC236}">
              <a16:creationId xmlns:a16="http://schemas.microsoft.com/office/drawing/2014/main" id="{77885025-75C4-40CE-94C1-437FB1C11121}"/>
            </a:ext>
          </a:extLst>
        </xdr:cNvPr>
        <xdr:cNvSpPr txBox="1"/>
      </xdr:nvSpPr>
      <xdr:spPr>
        <a:xfrm>
          <a:off x="6705111" y="67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96D0D280-BD30-47C8-9992-E6CAB31E6C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3C734BE6-D2FD-49EA-9F23-E4A6168A8F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E33336B2-8A3F-4B3B-B229-E8AC46858A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5FB1381B-2D33-4EA8-BEC7-C43E43C4F7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86BDE497-2606-40A7-BFCF-A6B6603B36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950B767F-FC64-48AE-8993-36E7607F02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555268A3-2808-4AAB-AB49-B375DE98E4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CDF2BE97-9778-4986-A4A4-A9492068B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CB538769-FB2D-4279-81E3-60EBA68EF2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371494D3-21E0-4A6D-9653-3DB0B7406D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C1B87192-99FD-44AF-BE15-FD818CC634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022BE82E-6BE4-4059-B8FE-5FCE43DA84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548FD6A2-716E-491E-932F-F4EF0999E0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B75564FF-680B-4A88-A6B8-164575D0C17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A0347018-047C-4BA5-BE55-FBB5083A57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ADCB5601-264D-4AFB-90FD-D79E035A48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7DAE50EE-F156-4000-8550-49E0D9F0F6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21ED4A32-2B71-4A25-B7F1-DC11044B47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16A8C006-C01F-4335-837F-D5AD69CC3D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945D4369-1439-4F31-A798-06C875D2D7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7D208352-0AC1-4175-99F0-13FAEF8E9D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FA9CD0E2-2F78-4A11-84C7-E4B65B9C55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094BB69C-7E85-426B-98D9-15A479639F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EDFFAB5C-808D-4BFE-9B74-37A8DF7AB7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1FBF8AC2-E542-4FC7-89A2-C2A0ED5FC5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49" name="直線コネクタ 148">
          <a:extLst>
            <a:ext uri="{FF2B5EF4-FFF2-40B4-BE49-F238E27FC236}">
              <a16:creationId xmlns:a16="http://schemas.microsoft.com/office/drawing/2014/main" id="{4D0FE2B0-7894-44BA-A53D-5F44DE334A76}"/>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E5D07F1E-90AC-46C5-B1DC-BAF6BAEF05F3}"/>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51" name="直線コネクタ 150">
          <a:extLst>
            <a:ext uri="{FF2B5EF4-FFF2-40B4-BE49-F238E27FC236}">
              <a16:creationId xmlns:a16="http://schemas.microsoft.com/office/drawing/2014/main" id="{900A6C17-40B7-40DB-894B-4F6E29901FD9}"/>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3482B793-D3C9-4AB1-8934-02AFD8D8B72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3" name="直線コネクタ 152">
          <a:extLst>
            <a:ext uri="{FF2B5EF4-FFF2-40B4-BE49-F238E27FC236}">
              <a16:creationId xmlns:a16="http://schemas.microsoft.com/office/drawing/2014/main" id="{A1E0D614-4F2F-47BC-8B42-6398156CB57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AA5A9BF4-C26C-4BBD-BBFC-F92D9EED11FE}"/>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55" name="フローチャート: 判断 154">
          <a:extLst>
            <a:ext uri="{FF2B5EF4-FFF2-40B4-BE49-F238E27FC236}">
              <a16:creationId xmlns:a16="http://schemas.microsoft.com/office/drawing/2014/main" id="{0ED71135-E0FC-41E0-BE60-63AFB77B2BFE}"/>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56" name="フローチャート: 判断 155">
          <a:extLst>
            <a:ext uri="{FF2B5EF4-FFF2-40B4-BE49-F238E27FC236}">
              <a16:creationId xmlns:a16="http://schemas.microsoft.com/office/drawing/2014/main" id="{DFA609AA-68BA-4BA7-821D-F17F03142BB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57" name="フローチャート: 判断 156">
          <a:extLst>
            <a:ext uri="{FF2B5EF4-FFF2-40B4-BE49-F238E27FC236}">
              <a16:creationId xmlns:a16="http://schemas.microsoft.com/office/drawing/2014/main" id="{F01608EC-AA3D-4134-9A9D-B3A94688A273}"/>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58" name="フローチャート: 判断 157">
          <a:extLst>
            <a:ext uri="{FF2B5EF4-FFF2-40B4-BE49-F238E27FC236}">
              <a16:creationId xmlns:a16="http://schemas.microsoft.com/office/drawing/2014/main" id="{2CD76064-3F4A-49A1-B921-756B0D8AF16F}"/>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59" name="フローチャート: 判断 158">
          <a:extLst>
            <a:ext uri="{FF2B5EF4-FFF2-40B4-BE49-F238E27FC236}">
              <a16:creationId xmlns:a16="http://schemas.microsoft.com/office/drawing/2014/main" id="{546E09EE-E5D6-4E6F-9585-96BB2AF3E94A}"/>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92BC864-83D5-4BE2-92AD-9E27430DE5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86AA218-7A9E-42B6-9789-EB3DC33A45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EC7548F-D06C-41A1-826D-DCE7F35C6C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629C3E9-DAD3-4B92-82FA-7AF96B737B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2CCB9B7-ADA9-482B-BAE2-F261C9714A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47172</xdr:rowOff>
    </xdr:from>
    <xdr:to>
      <xdr:col>6</xdr:col>
      <xdr:colOff>38100</xdr:colOff>
      <xdr:row>58</xdr:row>
      <xdr:rowOff>148772</xdr:rowOff>
    </xdr:to>
    <xdr:sp macro="" textlink="">
      <xdr:nvSpPr>
        <xdr:cNvPr id="165" name="楕円 164">
          <a:extLst>
            <a:ext uri="{FF2B5EF4-FFF2-40B4-BE49-F238E27FC236}">
              <a16:creationId xmlns:a16="http://schemas.microsoft.com/office/drawing/2014/main" id="{635572AE-487C-4AB6-B6AF-1C8BF8366D9A}"/>
            </a:ext>
          </a:extLst>
        </xdr:cNvPr>
        <xdr:cNvSpPr/>
      </xdr:nvSpPr>
      <xdr:spPr>
        <a:xfrm>
          <a:off x="107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67327</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68FCCA97-AB36-4F1D-9796-9C02CC4EA75C}"/>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7393D092-282E-4F73-AD81-85EDB5CCFD89}"/>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DB11884F-AE75-44C4-9295-24C89892879B}"/>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4BE42640-33AE-4CF1-9EC5-ACD17B06B021}"/>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165299</xdr:rowOff>
    </xdr:from>
    <xdr:ext cx="405111" cy="259045"/>
    <xdr:sp macro="" textlink="">
      <xdr:nvSpPr>
        <xdr:cNvPr id="170" name="n_4mainValue【橋りょう・トンネル】&#10;有形固定資産減価償却率">
          <a:extLst>
            <a:ext uri="{FF2B5EF4-FFF2-40B4-BE49-F238E27FC236}">
              <a16:creationId xmlns:a16="http://schemas.microsoft.com/office/drawing/2014/main" id="{5E1FBE27-BFA8-400E-8338-26C668A544A4}"/>
            </a:ext>
          </a:extLst>
        </xdr:cNvPr>
        <xdr:cNvSpPr txBox="1"/>
      </xdr:nvSpPr>
      <xdr:spPr>
        <a:xfrm>
          <a:off x="927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B074B3F5-EF91-4DAE-BD88-3896BA3B01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1D5EBE84-0306-45A9-AC4C-1B6E060956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F9F4A489-3B18-4076-820A-619F449CD7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CEC390EC-5F87-4296-A6CA-D83AF5FC59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6A45AFAC-21B4-435B-997E-4E29020706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AE8BEE7A-F6DC-4C0E-AF24-0476F173C1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EA80E043-06D6-4707-850B-3546337CE6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6A978D41-8BF6-4A11-93D6-4A9A8B49C6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F08A6BFC-94D8-46AD-99A0-471C072851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3B4AB245-19A6-42CE-9F39-302BCB5A73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D2BE39E6-DA96-4791-A586-85F9718225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a:extLst>
            <a:ext uri="{FF2B5EF4-FFF2-40B4-BE49-F238E27FC236}">
              <a16:creationId xmlns:a16="http://schemas.microsoft.com/office/drawing/2014/main" id="{163E23BD-14B3-464E-97D4-669C44EDA37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24967392-0155-4B75-8899-C251D320D5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a:extLst>
            <a:ext uri="{FF2B5EF4-FFF2-40B4-BE49-F238E27FC236}">
              <a16:creationId xmlns:a16="http://schemas.microsoft.com/office/drawing/2014/main" id="{BBD811C9-7E61-4089-A326-7570EA1A437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F8346A73-11D3-46CF-AA43-127CAF1AB85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a:extLst>
            <a:ext uri="{FF2B5EF4-FFF2-40B4-BE49-F238E27FC236}">
              <a16:creationId xmlns:a16="http://schemas.microsoft.com/office/drawing/2014/main" id="{A91D483B-E3D5-4AE0-BDDD-65CDEB6748C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814EF53E-5BC4-4BD6-BCBC-E900F875F44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a:extLst>
            <a:ext uri="{FF2B5EF4-FFF2-40B4-BE49-F238E27FC236}">
              <a16:creationId xmlns:a16="http://schemas.microsoft.com/office/drawing/2014/main" id="{15E5ECA3-784D-4072-9C88-463801F6717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995077A7-8BF5-433E-8721-4CA5F863135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a:extLst>
            <a:ext uri="{FF2B5EF4-FFF2-40B4-BE49-F238E27FC236}">
              <a16:creationId xmlns:a16="http://schemas.microsoft.com/office/drawing/2014/main" id="{50919EC0-8A26-4EB6-AFB4-D3A078DC216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26471CE5-9850-4402-870E-246577A6C9A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a:extLst>
            <a:ext uri="{FF2B5EF4-FFF2-40B4-BE49-F238E27FC236}">
              <a16:creationId xmlns:a16="http://schemas.microsoft.com/office/drawing/2014/main" id="{6315CCD7-846A-4FBF-89A8-960119D33B7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84B71633-AE25-485B-ADCD-1317E014F6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84A15F7A-7FBE-49DD-9558-E1D4F5BF2F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BDB674D3-99CA-4635-89E0-56E8A37C8D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196" name="直線コネクタ 195">
          <a:extLst>
            <a:ext uri="{FF2B5EF4-FFF2-40B4-BE49-F238E27FC236}">
              <a16:creationId xmlns:a16="http://schemas.microsoft.com/office/drawing/2014/main" id="{9260B73B-786B-412B-A8FD-BEAC18DEBF72}"/>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D472BA34-B7F0-446B-80FF-95EAFBF49F8A}"/>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198" name="直線コネクタ 197">
          <a:extLst>
            <a:ext uri="{FF2B5EF4-FFF2-40B4-BE49-F238E27FC236}">
              <a16:creationId xmlns:a16="http://schemas.microsoft.com/office/drawing/2014/main" id="{28215B17-DEDB-4650-A332-C23676D6055F}"/>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9F9719E7-030B-41C7-B825-F6B873454AC2}"/>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00" name="直線コネクタ 199">
          <a:extLst>
            <a:ext uri="{FF2B5EF4-FFF2-40B4-BE49-F238E27FC236}">
              <a16:creationId xmlns:a16="http://schemas.microsoft.com/office/drawing/2014/main" id="{04A0CDBB-CBF9-42C3-A203-D6B369531751}"/>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DC756EF3-EB41-41FB-AA92-34BEB4585FF2}"/>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02" name="フローチャート: 判断 201">
          <a:extLst>
            <a:ext uri="{FF2B5EF4-FFF2-40B4-BE49-F238E27FC236}">
              <a16:creationId xmlns:a16="http://schemas.microsoft.com/office/drawing/2014/main" id="{22ECDDD3-9D63-44AF-AE8A-8926EF9C9ACB}"/>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03" name="フローチャート: 判断 202">
          <a:extLst>
            <a:ext uri="{FF2B5EF4-FFF2-40B4-BE49-F238E27FC236}">
              <a16:creationId xmlns:a16="http://schemas.microsoft.com/office/drawing/2014/main" id="{399F3ED9-B33B-4983-8CE0-756B327D46B9}"/>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04" name="フローチャート: 判断 203">
          <a:extLst>
            <a:ext uri="{FF2B5EF4-FFF2-40B4-BE49-F238E27FC236}">
              <a16:creationId xmlns:a16="http://schemas.microsoft.com/office/drawing/2014/main" id="{A5A65837-FA4F-48C8-A980-C297F3F2F7F2}"/>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05" name="フローチャート: 判断 204">
          <a:extLst>
            <a:ext uri="{FF2B5EF4-FFF2-40B4-BE49-F238E27FC236}">
              <a16:creationId xmlns:a16="http://schemas.microsoft.com/office/drawing/2014/main" id="{9E8209A2-6C82-4B63-9531-0A0211FFBD8D}"/>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06" name="フローチャート: 判断 205">
          <a:extLst>
            <a:ext uri="{FF2B5EF4-FFF2-40B4-BE49-F238E27FC236}">
              <a16:creationId xmlns:a16="http://schemas.microsoft.com/office/drawing/2014/main" id="{03DE6F07-879B-4919-B4CB-D0C13A833FDE}"/>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671B35E-E422-4C9F-887B-440D93CC1A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4624085-F565-4424-B71E-7B99CDFF89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A18C090-21DB-45C5-89ED-6CF6716078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71C655E-83BF-4342-A923-1A5FE12D36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E948E57-2D5C-47DF-BE95-F62448BFCD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26137</xdr:rowOff>
    </xdr:from>
    <xdr:to>
      <xdr:col>36</xdr:col>
      <xdr:colOff>165100</xdr:colOff>
      <xdr:row>64</xdr:row>
      <xdr:rowOff>127737</xdr:rowOff>
    </xdr:to>
    <xdr:sp macro="" textlink="">
      <xdr:nvSpPr>
        <xdr:cNvPr id="212" name="楕円 211">
          <a:extLst>
            <a:ext uri="{FF2B5EF4-FFF2-40B4-BE49-F238E27FC236}">
              <a16:creationId xmlns:a16="http://schemas.microsoft.com/office/drawing/2014/main" id="{A58B8377-AEDD-41F1-B634-E0C8FAB27A30}"/>
            </a:ext>
          </a:extLst>
        </xdr:cNvPr>
        <xdr:cNvSpPr/>
      </xdr:nvSpPr>
      <xdr:spPr>
        <a:xfrm>
          <a:off x="6921500" y="109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143277</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0ECF554C-0DF1-4754-BCE8-34FE0C57F704}"/>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26480D01-5A65-4D02-A481-44D99231802F}"/>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49417620-64D8-4CBC-B95B-20F4A4830C1F}"/>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16" name="n_4aveValue【橋りょう・トンネル】&#10;一人当たり有形固定資産（償却資産）額">
          <a:extLst>
            <a:ext uri="{FF2B5EF4-FFF2-40B4-BE49-F238E27FC236}">
              <a16:creationId xmlns:a16="http://schemas.microsoft.com/office/drawing/2014/main" id="{8A987AB4-FE11-41B8-A7CE-60341E7F8A55}"/>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118864</xdr:rowOff>
    </xdr:from>
    <xdr:ext cx="534377" cy="259045"/>
    <xdr:sp macro="" textlink="">
      <xdr:nvSpPr>
        <xdr:cNvPr id="217" name="n_4mainValue【橋りょう・トンネル】&#10;一人当たり有形固定資産（償却資産）額">
          <a:extLst>
            <a:ext uri="{FF2B5EF4-FFF2-40B4-BE49-F238E27FC236}">
              <a16:creationId xmlns:a16="http://schemas.microsoft.com/office/drawing/2014/main" id="{3C05D5AE-5A55-436B-9861-0783B01C468C}"/>
            </a:ext>
          </a:extLst>
        </xdr:cNvPr>
        <xdr:cNvSpPr txBox="1"/>
      </xdr:nvSpPr>
      <xdr:spPr>
        <a:xfrm>
          <a:off x="6705111" y="110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3A137CAF-ADDA-4F79-8F43-B75AD79458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D03AAC33-0085-4ECE-89A6-B71986440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A1483E25-89DE-429E-B61C-7F96DE8C2A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FAF0B036-91D6-41F2-8C24-3FD77EB6E2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2D78115A-0C41-44B8-A5DB-95CD177E30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E15E4F-CFD9-4096-9490-5F04747B8B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2BF8E193-F24E-497F-9279-B003B71DEB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3C361D66-9901-4EC1-BA58-AE6C3DE3BA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74A0EEB2-972F-4728-AA76-9F6D202138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2B111536-6BBE-47E1-92A7-24F51EE7DA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id="{571553AF-AA0A-4B13-91DD-1E066AF38C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DE3E3B86-AFE6-433A-AC89-53B2A281447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9F6D1C84-ED93-4B8E-9D9C-A6A790D696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6AD88A43-FDE8-482C-9528-FB045517C6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95BB37B8-037D-4EF3-9AD9-B3E9D1CD2F3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3E063E4D-16B8-40C8-8C0E-A30662286B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70620A89-C4E5-4B02-AD20-C67CC62245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8054E0CD-BE0C-4753-9140-463933C604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9FDF23A9-4605-4B65-851E-AE0CA1130D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15468D95-6142-4C4B-AFA5-B9AB9A46A9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701139FB-1FA0-4B8F-9100-8E90D355F2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5C239E0C-CF86-4724-9561-951EEB5732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a:extLst>
            <a:ext uri="{FF2B5EF4-FFF2-40B4-BE49-F238E27FC236}">
              <a16:creationId xmlns:a16="http://schemas.microsoft.com/office/drawing/2014/main" id="{F88420D3-88E2-4EC6-B9AC-D8F4A3298EE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C35751E8-0B65-40D7-9028-A7F6DFA5EE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42" name="直線コネクタ 241">
          <a:extLst>
            <a:ext uri="{FF2B5EF4-FFF2-40B4-BE49-F238E27FC236}">
              <a16:creationId xmlns:a16="http://schemas.microsoft.com/office/drawing/2014/main" id="{A911CB0C-D335-47DB-82DB-5D09AA61611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B9FB9C15-400A-40B2-ACE6-24C5D6992184}"/>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44" name="直線コネクタ 243">
          <a:extLst>
            <a:ext uri="{FF2B5EF4-FFF2-40B4-BE49-F238E27FC236}">
              <a16:creationId xmlns:a16="http://schemas.microsoft.com/office/drawing/2014/main" id="{B8CDF157-BDC1-41A9-A421-D6267015441D}"/>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5D4206D3-C8DB-4B56-934C-A4DCEDE3A036}"/>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46" name="直線コネクタ 245">
          <a:extLst>
            <a:ext uri="{FF2B5EF4-FFF2-40B4-BE49-F238E27FC236}">
              <a16:creationId xmlns:a16="http://schemas.microsoft.com/office/drawing/2014/main" id="{10D976AD-65EE-4110-AFE4-1055CB795B92}"/>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612711F5-E9AF-4B05-A6B2-1A32102AEE2D}"/>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8" name="フローチャート: 判断 247">
          <a:extLst>
            <a:ext uri="{FF2B5EF4-FFF2-40B4-BE49-F238E27FC236}">
              <a16:creationId xmlns:a16="http://schemas.microsoft.com/office/drawing/2014/main" id="{522223BE-9BD2-4E1E-A9D0-59884DC0EBF2}"/>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49" name="フローチャート: 判断 248">
          <a:extLst>
            <a:ext uri="{FF2B5EF4-FFF2-40B4-BE49-F238E27FC236}">
              <a16:creationId xmlns:a16="http://schemas.microsoft.com/office/drawing/2014/main" id="{F1B0ECE6-066E-44EC-9DB7-79D608D2C1CD}"/>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50" name="フローチャート: 判断 249">
          <a:extLst>
            <a:ext uri="{FF2B5EF4-FFF2-40B4-BE49-F238E27FC236}">
              <a16:creationId xmlns:a16="http://schemas.microsoft.com/office/drawing/2014/main" id="{44752BB6-E256-484D-8C0D-860EA6D07C1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51" name="フローチャート: 判断 250">
          <a:extLst>
            <a:ext uri="{FF2B5EF4-FFF2-40B4-BE49-F238E27FC236}">
              <a16:creationId xmlns:a16="http://schemas.microsoft.com/office/drawing/2014/main" id="{396C6251-F4FE-41D3-81AE-62D5D21A378C}"/>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52" name="フローチャート: 判断 251">
          <a:extLst>
            <a:ext uri="{FF2B5EF4-FFF2-40B4-BE49-F238E27FC236}">
              <a16:creationId xmlns:a16="http://schemas.microsoft.com/office/drawing/2014/main" id="{319EEC79-3EF1-4099-A7DD-1B61BAA1D4D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9E4D14D-C343-4CB6-AF5B-8E60E8B09A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C34D501-A7E4-4F2A-A96B-49F3639ADF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972C6B0-DE97-413D-9A05-CB0AFF5155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FCC13EB-1D09-4BE7-94D9-4885C5E39B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A92701C-F51D-4229-8D81-19E0984225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168275</xdr:rowOff>
    </xdr:from>
    <xdr:to>
      <xdr:col>6</xdr:col>
      <xdr:colOff>38100</xdr:colOff>
      <xdr:row>80</xdr:row>
      <xdr:rowOff>98425</xdr:rowOff>
    </xdr:to>
    <xdr:sp macro="" textlink="">
      <xdr:nvSpPr>
        <xdr:cNvPr id="258" name="楕円 257">
          <a:extLst>
            <a:ext uri="{FF2B5EF4-FFF2-40B4-BE49-F238E27FC236}">
              <a16:creationId xmlns:a16="http://schemas.microsoft.com/office/drawing/2014/main" id="{FA8472FC-ED30-4FC4-82B8-550EDF98073F}"/>
            </a:ext>
          </a:extLst>
        </xdr:cNvPr>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59" name="n_1aveValue【公営住宅】&#10;有形固定資産減価償却率">
          <a:extLst>
            <a:ext uri="{FF2B5EF4-FFF2-40B4-BE49-F238E27FC236}">
              <a16:creationId xmlns:a16="http://schemas.microsoft.com/office/drawing/2014/main" id="{57611D0E-D8BD-453A-B4FA-8A84E7E242AD}"/>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0" name="n_2aveValue【公営住宅】&#10;有形固定資産減価償却率">
          <a:extLst>
            <a:ext uri="{FF2B5EF4-FFF2-40B4-BE49-F238E27FC236}">
              <a16:creationId xmlns:a16="http://schemas.microsoft.com/office/drawing/2014/main" id="{B9442474-BE6C-434C-8EAB-5AD3B9693545}"/>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61" name="n_3aveValue【公営住宅】&#10;有形固定資産減価償却率">
          <a:extLst>
            <a:ext uri="{FF2B5EF4-FFF2-40B4-BE49-F238E27FC236}">
              <a16:creationId xmlns:a16="http://schemas.microsoft.com/office/drawing/2014/main" id="{C9FFA7AF-4E5A-4891-92D7-97E66C5C45C4}"/>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262" name="n_4aveValue【公営住宅】&#10;有形固定資産減価償却率">
          <a:extLst>
            <a:ext uri="{FF2B5EF4-FFF2-40B4-BE49-F238E27FC236}">
              <a16:creationId xmlns:a16="http://schemas.microsoft.com/office/drawing/2014/main" id="{4D454C0E-9E98-495B-BF23-B254D5EBF811}"/>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263" name="n_4mainValue【公営住宅】&#10;有形固定資産減価償却率">
          <a:extLst>
            <a:ext uri="{FF2B5EF4-FFF2-40B4-BE49-F238E27FC236}">
              <a16:creationId xmlns:a16="http://schemas.microsoft.com/office/drawing/2014/main" id="{118A7C94-118F-4ECF-87EA-40653C1305BC}"/>
            </a:ext>
          </a:extLst>
        </xdr:cNvPr>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41E302DA-EAFC-4939-95E4-396C03C546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6B508FD4-F229-4E5D-B00B-14E057169F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FDC63CCD-9738-41BB-B318-03C89D1FE1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5755ED64-AA1C-4797-8274-13BC581951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B4B6C93B-D102-499A-93F0-91D8223038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F814F97F-599A-45F1-8D06-A083296919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40A80C9E-F881-4D47-8F0A-69DC070387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613FC525-3233-466B-8059-D0AFE1429C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B7334E11-1659-45C9-98FD-AA83F3A320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FB61D699-A86B-45FB-AC40-C2CDB937B2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E5B2467D-3DDD-42AB-9CB0-F2D0A17FCB6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D433F08-CA65-46AB-9400-CDB7DBE5FFD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C7052C1D-F9EB-4223-B674-D43E4535616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1A7A81BC-D213-4C23-9D7E-2D0E34EEA9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A60F0A31-F683-41C2-8E1F-DACA33B1728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F433B97F-9652-4D24-8F8D-6C9777E538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447903F7-E0C9-461C-8417-DA090C061B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141FFA55-C458-4905-B894-1143F29504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B09D5133-3AA1-4B2D-9FC0-21E162C954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FB02887C-B16D-40C0-8DF5-BBD32FF3A10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E62AA8F9-74EC-4317-BEAF-90953F5901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5E95B767-FBC0-4574-A948-68D889898F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9ADCCADE-A598-4872-8E9B-7E7C2237AE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287" name="直線コネクタ 286">
          <a:extLst>
            <a:ext uri="{FF2B5EF4-FFF2-40B4-BE49-F238E27FC236}">
              <a16:creationId xmlns:a16="http://schemas.microsoft.com/office/drawing/2014/main" id="{69DA7077-0E5E-417A-9787-29D65728029C}"/>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88" name="【公営住宅】&#10;一人当たり面積最小値テキスト">
          <a:extLst>
            <a:ext uri="{FF2B5EF4-FFF2-40B4-BE49-F238E27FC236}">
              <a16:creationId xmlns:a16="http://schemas.microsoft.com/office/drawing/2014/main" id="{3968E774-4506-47BD-B4D4-3C149C3F240B}"/>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89" name="直線コネクタ 288">
          <a:extLst>
            <a:ext uri="{FF2B5EF4-FFF2-40B4-BE49-F238E27FC236}">
              <a16:creationId xmlns:a16="http://schemas.microsoft.com/office/drawing/2014/main" id="{96398E99-C5F6-45EF-96D8-25659969B0E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290" name="【公営住宅】&#10;一人当たり面積最大値テキスト">
          <a:extLst>
            <a:ext uri="{FF2B5EF4-FFF2-40B4-BE49-F238E27FC236}">
              <a16:creationId xmlns:a16="http://schemas.microsoft.com/office/drawing/2014/main" id="{D9F203E9-1221-402E-8039-A2ADB179A834}"/>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291" name="直線コネクタ 290">
          <a:extLst>
            <a:ext uri="{FF2B5EF4-FFF2-40B4-BE49-F238E27FC236}">
              <a16:creationId xmlns:a16="http://schemas.microsoft.com/office/drawing/2014/main" id="{55F64C58-CC18-44F1-AD28-6BDDEAB6F00E}"/>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292" name="【公営住宅】&#10;一人当たり面積平均値テキスト">
          <a:extLst>
            <a:ext uri="{FF2B5EF4-FFF2-40B4-BE49-F238E27FC236}">
              <a16:creationId xmlns:a16="http://schemas.microsoft.com/office/drawing/2014/main" id="{01944D57-0193-454B-B5FF-1458A29D7BB6}"/>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293" name="フローチャート: 判断 292">
          <a:extLst>
            <a:ext uri="{FF2B5EF4-FFF2-40B4-BE49-F238E27FC236}">
              <a16:creationId xmlns:a16="http://schemas.microsoft.com/office/drawing/2014/main" id="{BD692EBB-7DAE-43F5-97BF-9A52CA133E9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294" name="フローチャート: 判断 293">
          <a:extLst>
            <a:ext uri="{FF2B5EF4-FFF2-40B4-BE49-F238E27FC236}">
              <a16:creationId xmlns:a16="http://schemas.microsoft.com/office/drawing/2014/main" id="{7540607E-1320-4DCE-8F46-2FCF68DF7A77}"/>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295" name="フローチャート: 判断 294">
          <a:extLst>
            <a:ext uri="{FF2B5EF4-FFF2-40B4-BE49-F238E27FC236}">
              <a16:creationId xmlns:a16="http://schemas.microsoft.com/office/drawing/2014/main" id="{F7B28013-F526-4FCA-87A6-4B9DF6EDC198}"/>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296" name="フローチャート: 判断 295">
          <a:extLst>
            <a:ext uri="{FF2B5EF4-FFF2-40B4-BE49-F238E27FC236}">
              <a16:creationId xmlns:a16="http://schemas.microsoft.com/office/drawing/2014/main" id="{B36FCCAB-FE03-4514-BA15-18A1458FB40D}"/>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297" name="フローチャート: 判断 296">
          <a:extLst>
            <a:ext uri="{FF2B5EF4-FFF2-40B4-BE49-F238E27FC236}">
              <a16:creationId xmlns:a16="http://schemas.microsoft.com/office/drawing/2014/main" id="{B501B006-041C-433D-B75D-B454F068AC06}"/>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89F35EA-AB9C-4481-9F61-AF6A0D581F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BDAB12B-9BF6-4DB4-9EED-9BA2A5984C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5D9DCBB-17DD-42C6-9727-367575A945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F575415-2A6D-41F2-9482-65232DD778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3F61694-C0B8-4563-ACD0-408D4B40CF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25400</xdr:rowOff>
    </xdr:from>
    <xdr:to>
      <xdr:col>36</xdr:col>
      <xdr:colOff>165100</xdr:colOff>
      <xdr:row>79</xdr:row>
      <xdr:rowOff>127000</xdr:rowOff>
    </xdr:to>
    <xdr:sp macro="" textlink="">
      <xdr:nvSpPr>
        <xdr:cNvPr id="303" name="楕円 302">
          <a:extLst>
            <a:ext uri="{FF2B5EF4-FFF2-40B4-BE49-F238E27FC236}">
              <a16:creationId xmlns:a16="http://schemas.microsoft.com/office/drawing/2014/main" id="{B1CF251D-D293-429F-A7C0-B636AAC7F0E3}"/>
            </a:ext>
          </a:extLst>
        </xdr:cNvPr>
        <xdr:cNvSpPr/>
      </xdr:nvSpPr>
      <xdr:spPr>
        <a:xfrm>
          <a:off x="6921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66184</xdr:rowOff>
    </xdr:from>
    <xdr:ext cx="469744" cy="259045"/>
    <xdr:sp macro="" textlink="">
      <xdr:nvSpPr>
        <xdr:cNvPr id="304" name="n_1aveValue【公営住宅】&#10;一人当たり面積">
          <a:extLst>
            <a:ext uri="{FF2B5EF4-FFF2-40B4-BE49-F238E27FC236}">
              <a16:creationId xmlns:a16="http://schemas.microsoft.com/office/drawing/2014/main" id="{866A4EB7-EBA0-4FEC-A42C-AF23B0097F22}"/>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05" name="n_2aveValue【公営住宅】&#10;一人当たり面積">
          <a:extLst>
            <a:ext uri="{FF2B5EF4-FFF2-40B4-BE49-F238E27FC236}">
              <a16:creationId xmlns:a16="http://schemas.microsoft.com/office/drawing/2014/main" id="{6E824798-EFD0-457B-9365-6E59FA269593}"/>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06" name="n_3aveValue【公営住宅】&#10;一人当たり面積">
          <a:extLst>
            <a:ext uri="{FF2B5EF4-FFF2-40B4-BE49-F238E27FC236}">
              <a16:creationId xmlns:a16="http://schemas.microsoft.com/office/drawing/2014/main" id="{0FB55FEA-A995-4C35-BF1F-2DADC7875F54}"/>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07" name="n_4aveValue【公営住宅】&#10;一人当たり面積">
          <a:extLst>
            <a:ext uri="{FF2B5EF4-FFF2-40B4-BE49-F238E27FC236}">
              <a16:creationId xmlns:a16="http://schemas.microsoft.com/office/drawing/2014/main" id="{5139543E-6A8A-44E4-96D3-C65C5259C362}"/>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143527</xdr:rowOff>
    </xdr:from>
    <xdr:ext cx="469744" cy="259045"/>
    <xdr:sp macro="" textlink="">
      <xdr:nvSpPr>
        <xdr:cNvPr id="308" name="n_4mainValue【公営住宅】&#10;一人当たり面積">
          <a:extLst>
            <a:ext uri="{FF2B5EF4-FFF2-40B4-BE49-F238E27FC236}">
              <a16:creationId xmlns:a16="http://schemas.microsoft.com/office/drawing/2014/main" id="{F9E9CB5A-9271-4A90-A001-FF8B6D541CFD}"/>
            </a:ext>
          </a:extLst>
        </xdr:cNvPr>
        <xdr:cNvSpPr txBox="1"/>
      </xdr:nvSpPr>
      <xdr:spPr>
        <a:xfrm>
          <a:off x="6737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67A74958-D48E-468E-8B57-9FC3719644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894ADE00-8B56-4CE4-9C0C-316D2BD48A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CB83EE55-7C2D-4C7F-8C4C-EA02B80CB1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B67B8184-6E5F-4E96-958A-124180156B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9B323FA2-61C6-43F4-ADB8-CE924F8CA1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F6B2F38C-B7E4-4A7F-91FD-84922760D3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10DF67AB-71F4-4894-B62B-958DE4E6ED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1FE49CD8-6E8C-47C7-BD29-F990E542FA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B08D8D3A-F8AE-4CB2-896D-DD132C1DE4B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41907E2A-A649-4232-A3CE-E1BE0F3F18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id="{1ADBF933-F826-48A6-8B06-E5F26F08ADE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a:extLst>
            <a:ext uri="{FF2B5EF4-FFF2-40B4-BE49-F238E27FC236}">
              <a16:creationId xmlns:a16="http://schemas.microsoft.com/office/drawing/2014/main" id="{EE2B82C5-793C-4F8D-8942-5FED1935A4F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1" name="テキスト ボックス 320">
          <a:extLst>
            <a:ext uri="{FF2B5EF4-FFF2-40B4-BE49-F238E27FC236}">
              <a16:creationId xmlns:a16="http://schemas.microsoft.com/office/drawing/2014/main" id="{776C58CE-4FBF-4809-A316-61EC24366FB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a:extLst>
            <a:ext uri="{FF2B5EF4-FFF2-40B4-BE49-F238E27FC236}">
              <a16:creationId xmlns:a16="http://schemas.microsoft.com/office/drawing/2014/main" id="{5B009CDE-1B7B-41B2-8FF0-DF82EDEDA80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a:extLst>
            <a:ext uri="{FF2B5EF4-FFF2-40B4-BE49-F238E27FC236}">
              <a16:creationId xmlns:a16="http://schemas.microsoft.com/office/drawing/2014/main" id="{7761EB47-539C-48D1-9B9A-EBCF43895E9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a:extLst>
            <a:ext uri="{FF2B5EF4-FFF2-40B4-BE49-F238E27FC236}">
              <a16:creationId xmlns:a16="http://schemas.microsoft.com/office/drawing/2014/main" id="{B69530DD-436D-434E-956A-6A533374BBC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a:extLst>
            <a:ext uri="{FF2B5EF4-FFF2-40B4-BE49-F238E27FC236}">
              <a16:creationId xmlns:a16="http://schemas.microsoft.com/office/drawing/2014/main" id="{14F88D01-3FD9-4137-9601-CB3EBEC0766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a:extLst>
            <a:ext uri="{FF2B5EF4-FFF2-40B4-BE49-F238E27FC236}">
              <a16:creationId xmlns:a16="http://schemas.microsoft.com/office/drawing/2014/main" id="{3242016F-AB05-4583-A39E-12F1F232AE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a:extLst>
            <a:ext uri="{FF2B5EF4-FFF2-40B4-BE49-F238E27FC236}">
              <a16:creationId xmlns:a16="http://schemas.microsoft.com/office/drawing/2014/main" id="{86E88861-5463-4601-9304-4786E108F02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a:extLst>
            <a:ext uri="{FF2B5EF4-FFF2-40B4-BE49-F238E27FC236}">
              <a16:creationId xmlns:a16="http://schemas.microsoft.com/office/drawing/2014/main" id="{38D181D2-8042-4541-8E8E-986DB05DC1E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29" name="テキスト ボックス 328">
          <a:extLst>
            <a:ext uri="{FF2B5EF4-FFF2-40B4-BE49-F238E27FC236}">
              <a16:creationId xmlns:a16="http://schemas.microsoft.com/office/drawing/2014/main" id="{4498C4E9-A550-447F-ACC0-0470B78D397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D6363EFC-F4D9-430B-B5C1-B56D3798F4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港湾・漁港】&#10;有形固定資産減価償却率グラフ枠">
          <a:extLst>
            <a:ext uri="{FF2B5EF4-FFF2-40B4-BE49-F238E27FC236}">
              <a16:creationId xmlns:a16="http://schemas.microsoft.com/office/drawing/2014/main" id="{84E290CA-8AE5-487D-B05B-3CF1B68664F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32" name="直線コネクタ 331">
          <a:extLst>
            <a:ext uri="{FF2B5EF4-FFF2-40B4-BE49-F238E27FC236}">
              <a16:creationId xmlns:a16="http://schemas.microsoft.com/office/drawing/2014/main" id="{65073C97-AFE4-4313-BCDC-5FC52A31145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33" name="【港湾・漁港】&#10;有形固定資産減価償却率最小値テキスト">
          <a:extLst>
            <a:ext uri="{FF2B5EF4-FFF2-40B4-BE49-F238E27FC236}">
              <a16:creationId xmlns:a16="http://schemas.microsoft.com/office/drawing/2014/main" id="{E8030858-96D6-4772-A65D-F9452B481E05}"/>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34" name="直線コネクタ 333">
          <a:extLst>
            <a:ext uri="{FF2B5EF4-FFF2-40B4-BE49-F238E27FC236}">
              <a16:creationId xmlns:a16="http://schemas.microsoft.com/office/drawing/2014/main" id="{EFDCE1DD-7E74-4933-B65C-75E95DE87F95}"/>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35" name="【港湾・漁港】&#10;有形固定資産減価償却率最大値テキスト">
          <a:extLst>
            <a:ext uri="{FF2B5EF4-FFF2-40B4-BE49-F238E27FC236}">
              <a16:creationId xmlns:a16="http://schemas.microsoft.com/office/drawing/2014/main" id="{E6D5532B-A857-4E5E-8E0B-7C962074CBE2}"/>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6" name="直線コネクタ 335">
          <a:extLst>
            <a:ext uri="{FF2B5EF4-FFF2-40B4-BE49-F238E27FC236}">
              <a16:creationId xmlns:a16="http://schemas.microsoft.com/office/drawing/2014/main" id="{C4B4A40A-8B46-42A0-91C7-348DBB5AC72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37" name="【港湾・漁港】&#10;有形固定資産減価償却率平均値テキスト">
          <a:extLst>
            <a:ext uri="{FF2B5EF4-FFF2-40B4-BE49-F238E27FC236}">
              <a16:creationId xmlns:a16="http://schemas.microsoft.com/office/drawing/2014/main" id="{B86FC630-2094-4B28-AF5C-7E4BE9D7F9AF}"/>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38" name="フローチャート: 判断 337">
          <a:extLst>
            <a:ext uri="{FF2B5EF4-FFF2-40B4-BE49-F238E27FC236}">
              <a16:creationId xmlns:a16="http://schemas.microsoft.com/office/drawing/2014/main" id="{67C93ECF-BC49-4075-8486-163CA52F0065}"/>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339" name="フローチャート: 判断 338">
          <a:extLst>
            <a:ext uri="{FF2B5EF4-FFF2-40B4-BE49-F238E27FC236}">
              <a16:creationId xmlns:a16="http://schemas.microsoft.com/office/drawing/2014/main" id="{F9A91625-2466-49A4-BFCC-67B997CC8F0B}"/>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40" name="フローチャート: 判断 339">
          <a:extLst>
            <a:ext uri="{FF2B5EF4-FFF2-40B4-BE49-F238E27FC236}">
              <a16:creationId xmlns:a16="http://schemas.microsoft.com/office/drawing/2014/main" id="{EF7A091A-3969-41AE-B1A4-083FABC2D2AD}"/>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41" name="フローチャート: 判断 340">
          <a:extLst>
            <a:ext uri="{FF2B5EF4-FFF2-40B4-BE49-F238E27FC236}">
              <a16:creationId xmlns:a16="http://schemas.microsoft.com/office/drawing/2014/main" id="{0148965A-CE6D-42A3-A1AC-3668F4CBBAC9}"/>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342" name="フローチャート: 判断 341">
          <a:extLst>
            <a:ext uri="{FF2B5EF4-FFF2-40B4-BE49-F238E27FC236}">
              <a16:creationId xmlns:a16="http://schemas.microsoft.com/office/drawing/2014/main" id="{9DE690FA-158D-483E-863F-FD81531CA2E4}"/>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B2EDFD54-8B46-41D4-B402-D6ED635B95A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B10FE479-162E-44CC-BCA0-9545FC6A4F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BA17977-D6F6-45BF-8650-BC4DAEEC3F7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B57125E9-CCA5-45D2-AC36-FFDFECE8236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561BAE2D-AC18-42D7-B022-7AC9CAE398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121920</xdr:rowOff>
    </xdr:from>
    <xdr:to>
      <xdr:col>6</xdr:col>
      <xdr:colOff>38100</xdr:colOff>
      <xdr:row>102</xdr:row>
      <xdr:rowOff>52070</xdr:rowOff>
    </xdr:to>
    <xdr:sp macro="" textlink="">
      <xdr:nvSpPr>
        <xdr:cNvPr id="348" name="楕円 347">
          <a:extLst>
            <a:ext uri="{FF2B5EF4-FFF2-40B4-BE49-F238E27FC236}">
              <a16:creationId xmlns:a16="http://schemas.microsoft.com/office/drawing/2014/main" id="{0315D46C-3989-432F-ACF6-2F95FCEB380B}"/>
            </a:ext>
          </a:extLst>
        </xdr:cNvPr>
        <xdr:cNvSpPr/>
      </xdr:nvSpPr>
      <xdr:spPr>
        <a:xfrm>
          <a:off x="10795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62247</xdr:rowOff>
    </xdr:from>
    <xdr:ext cx="405111" cy="259045"/>
    <xdr:sp macro="" textlink="">
      <xdr:nvSpPr>
        <xdr:cNvPr id="349" name="n_1aveValue【港湾・漁港】&#10;有形固定資産減価償却率">
          <a:extLst>
            <a:ext uri="{FF2B5EF4-FFF2-40B4-BE49-F238E27FC236}">
              <a16:creationId xmlns:a16="http://schemas.microsoft.com/office/drawing/2014/main" id="{F5AA95C8-AE4C-42A7-9F69-29D5910AD199}"/>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350" name="n_2aveValue【港湾・漁港】&#10;有形固定資産減価償却率">
          <a:extLst>
            <a:ext uri="{FF2B5EF4-FFF2-40B4-BE49-F238E27FC236}">
              <a16:creationId xmlns:a16="http://schemas.microsoft.com/office/drawing/2014/main" id="{FB6A07D1-48E5-4694-AF42-5E5BE80EC2BD}"/>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351" name="n_3aveValue【港湾・漁港】&#10;有形固定資産減価償却率">
          <a:extLst>
            <a:ext uri="{FF2B5EF4-FFF2-40B4-BE49-F238E27FC236}">
              <a16:creationId xmlns:a16="http://schemas.microsoft.com/office/drawing/2014/main" id="{9C38427C-0FDA-477D-8D53-21A0C17F3A57}"/>
            </a:ext>
          </a:extLst>
        </xdr:cNvPr>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352" name="n_4aveValue【港湾・漁港】&#10;有形固定資産減価償却率">
          <a:extLst>
            <a:ext uri="{FF2B5EF4-FFF2-40B4-BE49-F238E27FC236}">
              <a16:creationId xmlns:a16="http://schemas.microsoft.com/office/drawing/2014/main" id="{CC3458A2-748C-4359-83D2-5EE810561803}"/>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68597</xdr:rowOff>
    </xdr:from>
    <xdr:ext cx="405111" cy="259045"/>
    <xdr:sp macro="" textlink="">
      <xdr:nvSpPr>
        <xdr:cNvPr id="353" name="n_4mainValue【港湾・漁港】&#10;有形固定資産減価償却率">
          <a:extLst>
            <a:ext uri="{FF2B5EF4-FFF2-40B4-BE49-F238E27FC236}">
              <a16:creationId xmlns:a16="http://schemas.microsoft.com/office/drawing/2014/main" id="{E002835B-9160-47E6-B79F-D95B2CD0C570}"/>
            </a:ext>
          </a:extLst>
        </xdr:cNvPr>
        <xdr:cNvSpPr txBox="1"/>
      </xdr:nvSpPr>
      <xdr:spPr>
        <a:xfrm>
          <a:off x="927744"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649C8A8C-ABEE-4F45-878F-DE401EE11F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6B779065-A491-4E5C-9234-BE16F61EAD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A92F9D72-40B1-414B-8D50-F8B0E97CB0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10C670E-7456-4E82-9862-6EA42CB82B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D2E5CDFD-9837-44DF-A9CE-4904B34162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83A8CEA7-9836-4C41-9102-2D6AEA240C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8A606956-4FCC-48B4-81D6-2D66C90CDF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F5647C89-892C-491B-8049-532B2F97191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9F8D2ECA-3288-4AF4-8A7A-5F0C8BC049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800FFDAB-5348-437D-A283-1593712513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4" name="直線コネクタ 363">
          <a:extLst>
            <a:ext uri="{FF2B5EF4-FFF2-40B4-BE49-F238E27FC236}">
              <a16:creationId xmlns:a16="http://schemas.microsoft.com/office/drawing/2014/main" id="{82421941-2BDD-48FF-862F-5917BCE8D06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5" name="テキスト ボックス 364">
          <a:extLst>
            <a:ext uri="{FF2B5EF4-FFF2-40B4-BE49-F238E27FC236}">
              <a16:creationId xmlns:a16="http://schemas.microsoft.com/office/drawing/2014/main" id="{D3CBB894-F887-4200-9764-6550453CCAA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6" name="直線コネクタ 365">
          <a:extLst>
            <a:ext uri="{FF2B5EF4-FFF2-40B4-BE49-F238E27FC236}">
              <a16:creationId xmlns:a16="http://schemas.microsoft.com/office/drawing/2014/main" id="{D865CA4E-DF0C-47B3-8C32-0CDD23F383B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7" name="テキスト ボックス 366">
          <a:extLst>
            <a:ext uri="{FF2B5EF4-FFF2-40B4-BE49-F238E27FC236}">
              <a16:creationId xmlns:a16="http://schemas.microsoft.com/office/drawing/2014/main" id="{01760518-4B92-4AA0-AF91-5FB03E8558AB}"/>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8" name="直線コネクタ 367">
          <a:extLst>
            <a:ext uri="{FF2B5EF4-FFF2-40B4-BE49-F238E27FC236}">
              <a16:creationId xmlns:a16="http://schemas.microsoft.com/office/drawing/2014/main" id="{7CC1943B-4D94-47B9-B826-7513CA56445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9" name="テキスト ボックス 368">
          <a:extLst>
            <a:ext uri="{FF2B5EF4-FFF2-40B4-BE49-F238E27FC236}">
              <a16:creationId xmlns:a16="http://schemas.microsoft.com/office/drawing/2014/main" id="{60E9486A-1802-438A-8A5B-58A6B62BCFB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0" name="直線コネクタ 369">
          <a:extLst>
            <a:ext uri="{FF2B5EF4-FFF2-40B4-BE49-F238E27FC236}">
              <a16:creationId xmlns:a16="http://schemas.microsoft.com/office/drawing/2014/main" id="{D8F32A5B-08A1-4622-A5F2-6A8FC102705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1" name="テキスト ボックス 370">
          <a:extLst>
            <a:ext uri="{FF2B5EF4-FFF2-40B4-BE49-F238E27FC236}">
              <a16:creationId xmlns:a16="http://schemas.microsoft.com/office/drawing/2014/main" id="{CBB571C8-E85F-4985-9E23-0DA986B341AF}"/>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id="{B331EEA0-2EF2-428F-9C4D-D8A7ECB0D0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3" name="テキスト ボックス 372">
          <a:extLst>
            <a:ext uri="{FF2B5EF4-FFF2-40B4-BE49-F238E27FC236}">
              <a16:creationId xmlns:a16="http://schemas.microsoft.com/office/drawing/2014/main" id="{5C476946-E3D0-491C-9355-8C0B4A0DBAC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港湾・漁港】&#10;一人当たり有形固定資産（償却資産）額グラフ枠">
          <a:extLst>
            <a:ext uri="{FF2B5EF4-FFF2-40B4-BE49-F238E27FC236}">
              <a16:creationId xmlns:a16="http://schemas.microsoft.com/office/drawing/2014/main" id="{33666787-3CEC-4867-876B-2A6FAEE9D4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375" name="直線コネクタ 374">
          <a:extLst>
            <a:ext uri="{FF2B5EF4-FFF2-40B4-BE49-F238E27FC236}">
              <a16:creationId xmlns:a16="http://schemas.microsoft.com/office/drawing/2014/main" id="{77B614CE-54E6-4D2C-82E3-44E72A4F2279}"/>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376" name="【港湾・漁港】&#10;一人当たり有形固定資産（償却資産）額最小値テキスト">
          <a:extLst>
            <a:ext uri="{FF2B5EF4-FFF2-40B4-BE49-F238E27FC236}">
              <a16:creationId xmlns:a16="http://schemas.microsoft.com/office/drawing/2014/main" id="{C7300882-4D5D-450B-A3F8-CC4FBEC0E9F7}"/>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377" name="直線コネクタ 376">
          <a:extLst>
            <a:ext uri="{FF2B5EF4-FFF2-40B4-BE49-F238E27FC236}">
              <a16:creationId xmlns:a16="http://schemas.microsoft.com/office/drawing/2014/main" id="{0600E2F2-E3CA-4127-8148-610D37B02E16}"/>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378" name="【港湾・漁港】&#10;一人当たり有形固定資産（償却資産）額最大値テキスト">
          <a:extLst>
            <a:ext uri="{FF2B5EF4-FFF2-40B4-BE49-F238E27FC236}">
              <a16:creationId xmlns:a16="http://schemas.microsoft.com/office/drawing/2014/main" id="{DB8A1AA1-D5E5-4B40-8F91-D9F1866188A1}"/>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379" name="直線コネクタ 378">
          <a:extLst>
            <a:ext uri="{FF2B5EF4-FFF2-40B4-BE49-F238E27FC236}">
              <a16:creationId xmlns:a16="http://schemas.microsoft.com/office/drawing/2014/main" id="{A1638F17-88F0-4206-AE8D-C2B51C1A5B6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380" name="【港湾・漁港】&#10;一人当たり有形固定資産（償却資産）額平均値テキスト">
          <a:extLst>
            <a:ext uri="{FF2B5EF4-FFF2-40B4-BE49-F238E27FC236}">
              <a16:creationId xmlns:a16="http://schemas.microsoft.com/office/drawing/2014/main" id="{57CCAAB6-DBDF-4301-AFB9-9F84B1F3A41C}"/>
            </a:ext>
          </a:extLst>
        </xdr:cNvPr>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381" name="フローチャート: 判断 380">
          <a:extLst>
            <a:ext uri="{FF2B5EF4-FFF2-40B4-BE49-F238E27FC236}">
              <a16:creationId xmlns:a16="http://schemas.microsoft.com/office/drawing/2014/main" id="{1E9B34B1-73B8-4C4B-8F72-57753374D067}"/>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382" name="フローチャート: 判断 381">
          <a:extLst>
            <a:ext uri="{FF2B5EF4-FFF2-40B4-BE49-F238E27FC236}">
              <a16:creationId xmlns:a16="http://schemas.microsoft.com/office/drawing/2014/main" id="{788CB6BE-B592-417F-9EE0-0E9CF354412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383" name="フローチャート: 判断 382">
          <a:extLst>
            <a:ext uri="{FF2B5EF4-FFF2-40B4-BE49-F238E27FC236}">
              <a16:creationId xmlns:a16="http://schemas.microsoft.com/office/drawing/2014/main" id="{B097A3CB-CC44-4CC9-9016-965086B39B6D}"/>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384" name="フローチャート: 判断 383">
          <a:extLst>
            <a:ext uri="{FF2B5EF4-FFF2-40B4-BE49-F238E27FC236}">
              <a16:creationId xmlns:a16="http://schemas.microsoft.com/office/drawing/2014/main" id="{A5B845E6-DE9B-425C-9575-5183B94B1158}"/>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385" name="フローチャート: 判断 384">
          <a:extLst>
            <a:ext uri="{FF2B5EF4-FFF2-40B4-BE49-F238E27FC236}">
              <a16:creationId xmlns:a16="http://schemas.microsoft.com/office/drawing/2014/main" id="{BCB68B8C-2CBC-4502-A81B-8D0F2A022775}"/>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8BE33F27-9260-4552-B3BC-877541B7D60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C753EA81-A375-4F77-9B10-1D99A3158B9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9AC7FD9-EF3F-4120-9A84-B91B10870B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AD3470B-9222-4B73-872F-D40CE174F2A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EFAD95F6-1DB6-4004-B5A1-B2E3814786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24842</xdr:rowOff>
    </xdr:from>
    <xdr:to>
      <xdr:col>36</xdr:col>
      <xdr:colOff>165100</xdr:colOff>
      <xdr:row>108</xdr:row>
      <xdr:rowOff>126442</xdr:rowOff>
    </xdr:to>
    <xdr:sp macro="" textlink="">
      <xdr:nvSpPr>
        <xdr:cNvPr id="391" name="楕円 390">
          <a:extLst>
            <a:ext uri="{FF2B5EF4-FFF2-40B4-BE49-F238E27FC236}">
              <a16:creationId xmlns:a16="http://schemas.microsoft.com/office/drawing/2014/main" id="{5989CE78-43B4-4D34-9747-8B59D269C4B0}"/>
            </a:ext>
          </a:extLst>
        </xdr:cNvPr>
        <xdr:cNvSpPr/>
      </xdr:nvSpPr>
      <xdr:spPr>
        <a:xfrm>
          <a:off x="6921500" y="185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10901</xdr:rowOff>
    </xdr:from>
    <xdr:ext cx="599010" cy="259045"/>
    <xdr:sp macro="" textlink="">
      <xdr:nvSpPr>
        <xdr:cNvPr id="392" name="n_1aveValue【港湾・漁港】&#10;一人当たり有形固定資産（償却資産）額">
          <a:extLst>
            <a:ext uri="{FF2B5EF4-FFF2-40B4-BE49-F238E27FC236}">
              <a16:creationId xmlns:a16="http://schemas.microsoft.com/office/drawing/2014/main" id="{59F4628D-E23C-4D1C-B1CE-691BA94E7ED9}"/>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393" name="n_2aveValue【港湾・漁港】&#10;一人当たり有形固定資産（償却資産）額">
          <a:extLst>
            <a:ext uri="{FF2B5EF4-FFF2-40B4-BE49-F238E27FC236}">
              <a16:creationId xmlns:a16="http://schemas.microsoft.com/office/drawing/2014/main" id="{A33EF4A1-F3F8-4067-9FA2-C5B6A1840B77}"/>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394" name="n_3aveValue【港湾・漁港】&#10;一人当たり有形固定資産（償却資産）額">
          <a:extLst>
            <a:ext uri="{FF2B5EF4-FFF2-40B4-BE49-F238E27FC236}">
              <a16:creationId xmlns:a16="http://schemas.microsoft.com/office/drawing/2014/main" id="{47BEB87B-5E15-4265-B66A-952C2A6B7011}"/>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395" name="n_4aveValue【港湾・漁港】&#10;一人当たり有形固定資産（償却資産）額">
          <a:extLst>
            <a:ext uri="{FF2B5EF4-FFF2-40B4-BE49-F238E27FC236}">
              <a16:creationId xmlns:a16="http://schemas.microsoft.com/office/drawing/2014/main" id="{3AF45F31-ADF3-4E83-8DC7-5D5DB2080E78}"/>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117569</xdr:rowOff>
    </xdr:from>
    <xdr:ext cx="378565" cy="259045"/>
    <xdr:sp macro="" textlink="">
      <xdr:nvSpPr>
        <xdr:cNvPr id="396" name="n_4mainValue【港湾・漁港】&#10;一人当たり有形固定資産（償却資産）額">
          <a:extLst>
            <a:ext uri="{FF2B5EF4-FFF2-40B4-BE49-F238E27FC236}">
              <a16:creationId xmlns:a16="http://schemas.microsoft.com/office/drawing/2014/main" id="{AB53BB93-7F01-4A32-A656-9B151FCDF012}"/>
            </a:ext>
          </a:extLst>
        </xdr:cNvPr>
        <xdr:cNvSpPr txBox="1"/>
      </xdr:nvSpPr>
      <xdr:spPr>
        <a:xfrm>
          <a:off x="6783017" y="1863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F5991E1-0142-46F7-BA15-4E90331911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A6CB532-73ED-4426-A135-5BCE39B6DB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23E25DD-DB9F-4E36-A8B1-0D4084EAFD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34D98A4-639B-428F-AB6B-CD4CB51C9E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AEB1AB7-454B-4D42-94CF-2F110B834F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DC156AC-7504-43E8-B8C8-5BA44B55E3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4D73AD7-9F55-4EF7-AAE1-6D8CC6FCD3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4CB9044-5E27-48BA-AB06-B671CD1F1F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4CA3DA1-8EA1-4C2E-BF42-50356028E9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D341353-BE8E-4E81-80E8-0F713055BD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AAFA3E5-1F1E-4212-95F1-A047264FE5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B75B3BB-1A8D-4282-AA8F-1573111B97E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EFE76523-7A9B-4926-9755-0FBA17255C4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8F862C4-1C94-49B2-BAB7-63FA89AC57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2C98407E-DE37-4DFB-8060-E98071A3F0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488B3E5-7C85-482D-9059-5A0E64D2A5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9A06D598-4A42-49A3-98D4-92D317311B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E552839-DE42-4922-AC1F-E485A2D2F7C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809AB2A-C11E-4A7D-AFA5-4B360B6D9C9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64244844-CDA2-4A00-8541-E5A2FA75221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0D03A35-22EE-46AF-9543-A8CE83FD5F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1EE073-40A7-47A9-AFAF-9C2BA96FF8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8E3449A-5E5C-48A0-BA14-135A6104C8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2B8206-B0D2-47C6-97C0-D333B1BC0E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2A6BEFD2-8EE4-41F7-9504-2BD9FF8B7EE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CA83F61-018F-4C53-A294-B82246DE8D9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B9F19ED8-BA7F-4767-A761-90782221D47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DBF10F1D-1708-4746-B9A0-944241CF48B7}"/>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9F93325D-6527-43D2-B8AD-B9614689575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4351BF8-3CF7-425E-8FE5-618BCC3EC061}"/>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976BE499-4F19-4737-B4E0-A1C8EFE37748}"/>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4437A19F-187F-41B5-8F87-7EB822C62C9C}"/>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E675DFB1-CA71-4E0E-858B-7E39316BDD4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5A44E192-EB27-48EA-8D33-68F09F7DBB8A}"/>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7C0EDCFF-7FDB-43AD-9C89-567777A8E30F}"/>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BF39CB0-AC85-4181-B194-43B1494690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6338502-6EA6-48F3-9033-FB8011D6BF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2C350A8-EF7D-466A-ADA8-31D4026F8E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3C2AE6F-1FFE-42E5-A433-62B99F7C54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180753A-2448-4795-8A55-0800EF58284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109220</xdr:rowOff>
    </xdr:from>
    <xdr:to>
      <xdr:col>67</xdr:col>
      <xdr:colOff>101600</xdr:colOff>
      <xdr:row>39</xdr:row>
      <xdr:rowOff>39370</xdr:rowOff>
    </xdr:to>
    <xdr:sp macro="" textlink="">
      <xdr:nvSpPr>
        <xdr:cNvPr id="437" name="楕円 436">
          <a:extLst>
            <a:ext uri="{FF2B5EF4-FFF2-40B4-BE49-F238E27FC236}">
              <a16:creationId xmlns:a16="http://schemas.microsoft.com/office/drawing/2014/main" id="{7FFC2BE5-88A3-44B4-B095-AAE5A181D50B}"/>
            </a:ext>
          </a:extLst>
        </xdr:cNvPr>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50182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1A6B4347-36EF-46C3-B975-5E4994FA9F1E}"/>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C3E59146-DA53-4A30-BBA1-1D2155B285D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E19A115-259C-43B5-A0F1-6C61BB196FE9}"/>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CD675912-ED29-4024-9633-08B81B29A73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id="{708CBA9F-9C96-4EE0-A400-C21B89431B2C}"/>
            </a:ext>
          </a:extLst>
        </xdr:cNvPr>
        <xdr:cNvSpPr txBox="1"/>
      </xdr:nvSpPr>
      <xdr:spPr>
        <a:xfrm>
          <a:off x="12611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8FFD1DD4-3B3D-4BA4-8D59-986BF4E296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5821DC0B-843B-4C66-9EDD-E96C3CDF4B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E452337-B36C-4AEA-994D-62392F3F02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EEC42B13-2781-40EB-9E8F-2DE449EFDB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241F8289-BCAF-4E2D-B287-148573DBC5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21FA7203-301A-48BF-A296-F0331E0956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DDB4CBB2-F3B0-4A19-86DD-76C0F62C4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667C368A-D4A5-4D8B-9146-75BB74DD0D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81167BCC-8CD4-4A3F-9004-6F94D7FD06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4515A339-F438-4DFF-AF64-FBAAB0F628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B64AA6FA-F6A3-4544-B241-008EADD4F2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a:extLst>
            <a:ext uri="{FF2B5EF4-FFF2-40B4-BE49-F238E27FC236}">
              <a16:creationId xmlns:a16="http://schemas.microsoft.com/office/drawing/2014/main" id="{5EB1A50A-45A3-47E8-AE3A-AEE89A0616D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52C7CD73-8C25-4A85-9F3F-F14952DF6F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a:extLst>
            <a:ext uri="{FF2B5EF4-FFF2-40B4-BE49-F238E27FC236}">
              <a16:creationId xmlns:a16="http://schemas.microsoft.com/office/drawing/2014/main" id="{530C3116-26BC-4841-8AB5-A3EAACDBBBC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6D9B6CBC-284A-4F84-84BF-585BBD1E081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a:extLst>
            <a:ext uri="{FF2B5EF4-FFF2-40B4-BE49-F238E27FC236}">
              <a16:creationId xmlns:a16="http://schemas.microsoft.com/office/drawing/2014/main" id="{72A807B6-9184-442E-BB08-AF1D5083D0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228569B6-DB4C-48B9-8F98-5B607BCE2D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a:extLst>
            <a:ext uri="{FF2B5EF4-FFF2-40B4-BE49-F238E27FC236}">
              <a16:creationId xmlns:a16="http://schemas.microsoft.com/office/drawing/2014/main" id="{3BC1D5A8-6DDB-4C76-A7DF-A82AC8E0D9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C4DEC51F-4570-420B-9291-93043D512B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E1890791-361C-4AC5-B9B5-1F89C082D5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C6F8AF3A-91D9-43A3-8BBC-B430B6431E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64" name="直線コネクタ 463">
          <a:extLst>
            <a:ext uri="{FF2B5EF4-FFF2-40B4-BE49-F238E27FC236}">
              <a16:creationId xmlns:a16="http://schemas.microsoft.com/office/drawing/2014/main" id="{7160DD85-F6FA-4245-A9B7-FA24C340D3E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44C79333-6254-4767-B317-18F1CECA74EF}"/>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66" name="直線コネクタ 465">
          <a:extLst>
            <a:ext uri="{FF2B5EF4-FFF2-40B4-BE49-F238E27FC236}">
              <a16:creationId xmlns:a16="http://schemas.microsoft.com/office/drawing/2014/main" id="{646E2F44-2C5D-4233-BFE7-702DCB874823}"/>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FF2094A6-3E0F-4C07-A58B-5A866076325A}"/>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68" name="直線コネクタ 467">
          <a:extLst>
            <a:ext uri="{FF2B5EF4-FFF2-40B4-BE49-F238E27FC236}">
              <a16:creationId xmlns:a16="http://schemas.microsoft.com/office/drawing/2014/main" id="{55DC80FB-740A-4F11-8E21-C26EAF7D0A9B}"/>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E1FDA31D-997F-4121-80DB-C6A15971B9DB}"/>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70" name="フローチャート: 判断 469">
          <a:extLst>
            <a:ext uri="{FF2B5EF4-FFF2-40B4-BE49-F238E27FC236}">
              <a16:creationId xmlns:a16="http://schemas.microsoft.com/office/drawing/2014/main" id="{392272CD-4448-4C65-9761-0C4E18494A89}"/>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71" name="フローチャート: 判断 470">
          <a:extLst>
            <a:ext uri="{FF2B5EF4-FFF2-40B4-BE49-F238E27FC236}">
              <a16:creationId xmlns:a16="http://schemas.microsoft.com/office/drawing/2014/main" id="{48AE174A-E8A6-4D67-A7A0-DA06EBAFC4A2}"/>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72" name="フローチャート: 判断 471">
          <a:extLst>
            <a:ext uri="{FF2B5EF4-FFF2-40B4-BE49-F238E27FC236}">
              <a16:creationId xmlns:a16="http://schemas.microsoft.com/office/drawing/2014/main" id="{874CAB5A-B936-4E5F-A908-0BEE802CEEC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73" name="フローチャート: 判断 472">
          <a:extLst>
            <a:ext uri="{FF2B5EF4-FFF2-40B4-BE49-F238E27FC236}">
              <a16:creationId xmlns:a16="http://schemas.microsoft.com/office/drawing/2014/main" id="{B2936BE3-0C4D-4790-BAA8-3CF32BDF6B51}"/>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74" name="フローチャート: 判断 473">
          <a:extLst>
            <a:ext uri="{FF2B5EF4-FFF2-40B4-BE49-F238E27FC236}">
              <a16:creationId xmlns:a16="http://schemas.microsoft.com/office/drawing/2014/main" id="{8B2C4B82-919D-4DEF-BE2A-E38D5374CB54}"/>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A90910F8-0BD7-4FD2-8B37-5C21EE86F5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A99DF70-E163-4CB9-8068-B7ABBB4B41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F2703DAF-5630-4417-B45B-863112B1AC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AE0F97F5-C53B-4AFB-8F6B-1BDC8A48EE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F84A73F8-24EC-4F21-910C-24CD6D2C11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146558</xdr:rowOff>
    </xdr:from>
    <xdr:to>
      <xdr:col>98</xdr:col>
      <xdr:colOff>38100</xdr:colOff>
      <xdr:row>41</xdr:row>
      <xdr:rowOff>76708</xdr:rowOff>
    </xdr:to>
    <xdr:sp macro="" textlink="">
      <xdr:nvSpPr>
        <xdr:cNvPr id="480" name="楕円 479">
          <a:extLst>
            <a:ext uri="{FF2B5EF4-FFF2-40B4-BE49-F238E27FC236}">
              <a16:creationId xmlns:a16="http://schemas.microsoft.com/office/drawing/2014/main" id="{A3140607-3E92-454E-AFDE-C35B5C9A8A24}"/>
            </a:ext>
          </a:extLst>
        </xdr:cNvPr>
        <xdr:cNvSpPr/>
      </xdr:nvSpPr>
      <xdr:spPr>
        <a:xfrm>
          <a:off x="18605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127525</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FAEC122F-A094-486D-96EE-4EC0335B54EB}"/>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5BE64CAD-CC89-4C09-9F2F-3B16C1C19133}"/>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9D4C15BF-7589-4615-9837-E3F38405DF73}"/>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59A79088-57F5-481B-8023-64000E667851}"/>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67835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4B0CC069-CCA3-4ABB-950C-9C4C2A201635}"/>
            </a:ext>
          </a:extLst>
        </xdr:cNvPr>
        <xdr:cNvSpPr txBox="1"/>
      </xdr:nvSpPr>
      <xdr:spPr>
        <a:xfrm>
          <a:off x="18421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F6DFBF1C-1D7B-4A49-9B91-1002239D48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3E92E529-E9DC-437E-B11C-49CD0D199E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6CA35707-2F2A-4F10-BBC4-84DD7E3DA5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E4FFF120-119A-4B75-B5C9-6FEEE9ED83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658B9219-1905-4A16-B2BF-240A9278A9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9D66B9F0-9A7A-4E90-9CE7-1EEE131940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D23FF6DF-D873-4DA1-8598-762A9C0D55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4B3FA606-F43B-4A07-93C7-F50A0C79C7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9D06EDC4-13FB-4004-9FE4-2C1EFE0CA0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E5A6F234-3B7E-4348-9624-5580B104B6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C652B476-D51A-46E6-8E94-D3718D95DE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CCC417F8-835E-4841-A820-73F3FAD447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9CE18643-7188-4643-83D0-781CBB0EC9A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765B25DA-309C-4AC2-A45B-8D7816C2F3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9AE78745-EB9E-4C81-9363-CBA18A605A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CEA3B790-2068-4565-AC86-4033524BD3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1F911025-77C9-499C-A117-98C71C67C4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106D04F4-88D6-4532-B1FE-EFBAB5FCD7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94E50102-43EB-4F37-9E11-9C3EC8B99DD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3233102E-4BDE-4404-BDB5-F9DC1E92A3B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D30F86FF-C9E8-4D36-B8CE-0A0089E1A3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7E1A65A7-0461-4C3A-9E82-37C65BE54A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ECBB6BA5-DD44-4B8E-AC64-99861042E2B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4ECBEFBE-73D5-431F-8558-C0F0381C66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10" name="直線コネクタ 509">
          <a:extLst>
            <a:ext uri="{FF2B5EF4-FFF2-40B4-BE49-F238E27FC236}">
              <a16:creationId xmlns:a16="http://schemas.microsoft.com/office/drawing/2014/main" id="{2969031A-7B6D-4115-83A2-25BA7C88FACB}"/>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7E437E5A-8DFB-44F3-952E-698522B585D9}"/>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12" name="直線コネクタ 511">
          <a:extLst>
            <a:ext uri="{FF2B5EF4-FFF2-40B4-BE49-F238E27FC236}">
              <a16:creationId xmlns:a16="http://schemas.microsoft.com/office/drawing/2014/main" id="{22EDCF34-9AA6-4F85-8D9E-9209E9CCB2BF}"/>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3E13A7CC-832D-4F30-AAAA-5296A1A252E6}"/>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14" name="直線コネクタ 513">
          <a:extLst>
            <a:ext uri="{FF2B5EF4-FFF2-40B4-BE49-F238E27FC236}">
              <a16:creationId xmlns:a16="http://schemas.microsoft.com/office/drawing/2014/main" id="{C5E85FD9-ACDD-4DE3-8AAD-58EE3A6F6F73}"/>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C098599D-15AF-44D3-A618-DB11F6B08974}"/>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6" name="フローチャート: 判断 515">
          <a:extLst>
            <a:ext uri="{FF2B5EF4-FFF2-40B4-BE49-F238E27FC236}">
              <a16:creationId xmlns:a16="http://schemas.microsoft.com/office/drawing/2014/main" id="{E2557226-E08B-4E4B-AD63-11CC293A7FDE}"/>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17" name="フローチャート: 判断 516">
          <a:extLst>
            <a:ext uri="{FF2B5EF4-FFF2-40B4-BE49-F238E27FC236}">
              <a16:creationId xmlns:a16="http://schemas.microsoft.com/office/drawing/2014/main" id="{7EE06AB6-3FDE-48EC-94CF-344B6FFB4772}"/>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8" name="フローチャート: 判断 517">
          <a:extLst>
            <a:ext uri="{FF2B5EF4-FFF2-40B4-BE49-F238E27FC236}">
              <a16:creationId xmlns:a16="http://schemas.microsoft.com/office/drawing/2014/main" id="{89A61BB9-4079-4E45-B267-6E87F292F7D5}"/>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19" name="フローチャート: 判断 518">
          <a:extLst>
            <a:ext uri="{FF2B5EF4-FFF2-40B4-BE49-F238E27FC236}">
              <a16:creationId xmlns:a16="http://schemas.microsoft.com/office/drawing/2014/main" id="{231A0810-11CA-4534-AED6-91B8555247B9}"/>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20" name="フローチャート: 判断 519">
          <a:extLst>
            <a:ext uri="{FF2B5EF4-FFF2-40B4-BE49-F238E27FC236}">
              <a16:creationId xmlns:a16="http://schemas.microsoft.com/office/drawing/2014/main" id="{84B82032-A4D7-467E-876A-D75756A5C713}"/>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104B7A00-08B7-490A-9B2F-8E8497E8F4A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77AC72E-D617-4047-B9FC-4130FED253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DC6F5CA-4385-45E4-B135-3C9FEDD64A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8014868-CD4D-4F8F-B974-B9BADF5C2B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E282177-F298-441E-A648-3380BDB1E1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145415</xdr:rowOff>
    </xdr:from>
    <xdr:to>
      <xdr:col>67</xdr:col>
      <xdr:colOff>101600</xdr:colOff>
      <xdr:row>60</xdr:row>
      <xdr:rowOff>75565</xdr:rowOff>
    </xdr:to>
    <xdr:sp macro="" textlink="">
      <xdr:nvSpPr>
        <xdr:cNvPr id="526" name="楕円 525">
          <a:extLst>
            <a:ext uri="{FF2B5EF4-FFF2-40B4-BE49-F238E27FC236}">
              <a16:creationId xmlns:a16="http://schemas.microsoft.com/office/drawing/2014/main" id="{B4B5A3B4-585E-437B-975B-06613D314E43}"/>
            </a:ext>
          </a:extLst>
        </xdr:cNvPr>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105427</xdr:rowOff>
    </xdr:from>
    <xdr:ext cx="405111" cy="259045"/>
    <xdr:sp macro="" textlink="">
      <xdr:nvSpPr>
        <xdr:cNvPr id="527" name="n_1aveValue【学校施設】&#10;有形固定資産減価償却率">
          <a:extLst>
            <a:ext uri="{FF2B5EF4-FFF2-40B4-BE49-F238E27FC236}">
              <a16:creationId xmlns:a16="http://schemas.microsoft.com/office/drawing/2014/main" id="{97B92006-C8C9-4230-8F21-E84B1C7E1CF7}"/>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28" name="n_2aveValue【学校施設】&#10;有形固定資産減価償却率">
          <a:extLst>
            <a:ext uri="{FF2B5EF4-FFF2-40B4-BE49-F238E27FC236}">
              <a16:creationId xmlns:a16="http://schemas.microsoft.com/office/drawing/2014/main" id="{B2B2FC61-C6B9-4A4A-80BC-8850EA3097EE}"/>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29" name="n_3aveValue【学校施設】&#10;有形固定資産減価償却率">
          <a:extLst>
            <a:ext uri="{FF2B5EF4-FFF2-40B4-BE49-F238E27FC236}">
              <a16:creationId xmlns:a16="http://schemas.microsoft.com/office/drawing/2014/main" id="{515CA47F-2F89-43BC-BC76-37E9A42BC41E}"/>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30" name="n_4aveValue【学校施設】&#10;有形固定資産減価償却率">
          <a:extLst>
            <a:ext uri="{FF2B5EF4-FFF2-40B4-BE49-F238E27FC236}">
              <a16:creationId xmlns:a16="http://schemas.microsoft.com/office/drawing/2014/main" id="{E9F52345-0615-470B-BBB3-537E53E8037E}"/>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31" name="n_4mainValue【学校施設】&#10;有形固定資産減価償却率">
          <a:extLst>
            <a:ext uri="{FF2B5EF4-FFF2-40B4-BE49-F238E27FC236}">
              <a16:creationId xmlns:a16="http://schemas.microsoft.com/office/drawing/2014/main" id="{6487E428-079B-4814-B1BD-F5477F089541}"/>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76526C48-3FCB-4F02-B955-4095C0326F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B5B81AB8-FBFE-4DDB-AF38-E55F01AE6D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1445E631-0A27-406F-81E4-7658047B72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B999A0A9-4B8A-4729-9DE6-21CD3B4FAB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793834E4-5DFA-4AB6-9550-40AC74AFC4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CDB85326-F82A-4CFD-8FAB-5022930DD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3AC3FBC4-B293-4ADC-B7EC-4BB3BDC832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8A17AD7F-F69B-4FA4-9E37-EB017EACC28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543EE229-B857-4349-9211-F80AB738E2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96EC7CF2-6EAA-43E4-8502-0B2B0F39D5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9FFF8BF0-15E7-4E23-B8AE-D72BA41791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638A7E48-70BF-48C1-ADE4-3A2E7A92763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EB3337FE-6256-4D34-A896-313FBFC9A36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0E00ECD4-EA0D-4941-8DA8-FBD8270DBF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D472DCB4-9617-4AC8-91FB-582803C1CA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4AB32051-74D2-408A-A0D1-5236D05781D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34F5C9C0-0682-4399-9D9C-C10BDDE9CC8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04234AA0-33B1-42F1-9C25-BD24BC9189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34FE277F-AD9F-4CF9-A754-A2FFB0768E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1" name="テキスト ボックス 550">
          <a:extLst>
            <a:ext uri="{FF2B5EF4-FFF2-40B4-BE49-F238E27FC236}">
              <a16:creationId xmlns:a16="http://schemas.microsoft.com/office/drawing/2014/main" id="{FA42FD0C-CB3D-48E2-85F7-336D0A9A1F6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7628D868-9DFF-4EDC-892F-73934EDE48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id="{7DFF3B47-7FFB-4737-9D3E-4980178075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E35FA02E-1487-4042-986F-D5DD269BB1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55" name="直線コネクタ 554">
          <a:extLst>
            <a:ext uri="{FF2B5EF4-FFF2-40B4-BE49-F238E27FC236}">
              <a16:creationId xmlns:a16="http://schemas.microsoft.com/office/drawing/2014/main" id="{16B2F975-E5F8-4352-93F9-0A1707482E8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56" name="【学校施設】&#10;一人当たり面積最小値テキスト">
          <a:extLst>
            <a:ext uri="{FF2B5EF4-FFF2-40B4-BE49-F238E27FC236}">
              <a16:creationId xmlns:a16="http://schemas.microsoft.com/office/drawing/2014/main" id="{F8EE3CFC-7716-4FCA-ABD9-599F2323303C}"/>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57" name="直線コネクタ 556">
          <a:extLst>
            <a:ext uri="{FF2B5EF4-FFF2-40B4-BE49-F238E27FC236}">
              <a16:creationId xmlns:a16="http://schemas.microsoft.com/office/drawing/2014/main" id="{2682EA08-52F0-4A9F-BB57-8E1E88A51512}"/>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58" name="【学校施設】&#10;一人当たり面積最大値テキスト">
          <a:extLst>
            <a:ext uri="{FF2B5EF4-FFF2-40B4-BE49-F238E27FC236}">
              <a16:creationId xmlns:a16="http://schemas.microsoft.com/office/drawing/2014/main" id="{DF506678-4A35-4D0B-AF9E-11FDD7C50FB9}"/>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59" name="直線コネクタ 558">
          <a:extLst>
            <a:ext uri="{FF2B5EF4-FFF2-40B4-BE49-F238E27FC236}">
              <a16:creationId xmlns:a16="http://schemas.microsoft.com/office/drawing/2014/main" id="{04CC9117-BF58-4D8E-9D4E-FC876CA74043}"/>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60" name="【学校施設】&#10;一人当たり面積平均値テキスト">
          <a:extLst>
            <a:ext uri="{FF2B5EF4-FFF2-40B4-BE49-F238E27FC236}">
              <a16:creationId xmlns:a16="http://schemas.microsoft.com/office/drawing/2014/main" id="{84FFC3B9-654C-44A4-AF7D-A0DA1E8F8D41}"/>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61" name="フローチャート: 判断 560">
          <a:extLst>
            <a:ext uri="{FF2B5EF4-FFF2-40B4-BE49-F238E27FC236}">
              <a16:creationId xmlns:a16="http://schemas.microsoft.com/office/drawing/2014/main" id="{9AD02D4B-B27B-423A-8B8B-4E93A484F9EA}"/>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62" name="フローチャート: 判断 561">
          <a:extLst>
            <a:ext uri="{FF2B5EF4-FFF2-40B4-BE49-F238E27FC236}">
              <a16:creationId xmlns:a16="http://schemas.microsoft.com/office/drawing/2014/main" id="{BA36DCCA-5949-477F-9674-6944A79AD8AB}"/>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63" name="フローチャート: 判断 562">
          <a:extLst>
            <a:ext uri="{FF2B5EF4-FFF2-40B4-BE49-F238E27FC236}">
              <a16:creationId xmlns:a16="http://schemas.microsoft.com/office/drawing/2014/main" id="{DA62C885-E1DD-49FB-8D49-5DB400F7905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64" name="フローチャート: 判断 563">
          <a:extLst>
            <a:ext uri="{FF2B5EF4-FFF2-40B4-BE49-F238E27FC236}">
              <a16:creationId xmlns:a16="http://schemas.microsoft.com/office/drawing/2014/main" id="{AEC71985-55AF-4D70-9B37-B5F8D6AAB3FC}"/>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65" name="フローチャート: 判断 564">
          <a:extLst>
            <a:ext uri="{FF2B5EF4-FFF2-40B4-BE49-F238E27FC236}">
              <a16:creationId xmlns:a16="http://schemas.microsoft.com/office/drawing/2014/main" id="{DD212AD8-7106-4AEA-827E-E40C2F021215}"/>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3330F6E-5F2F-467E-9EB3-D054644F3D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69DB648-3831-408D-BF4E-6FCE1F1AC5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E455F5A5-47C3-436E-A9A3-AA53E90C43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5A5AFA25-09CE-4A15-9D85-BEA5DF4BF1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B590B8FB-67CA-4A5A-9A7E-87DEA1E5E7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91694</xdr:rowOff>
    </xdr:from>
    <xdr:to>
      <xdr:col>98</xdr:col>
      <xdr:colOff>38100</xdr:colOff>
      <xdr:row>63</xdr:row>
      <xdr:rowOff>21844</xdr:rowOff>
    </xdr:to>
    <xdr:sp macro="" textlink="">
      <xdr:nvSpPr>
        <xdr:cNvPr id="571" name="楕円 570">
          <a:extLst>
            <a:ext uri="{FF2B5EF4-FFF2-40B4-BE49-F238E27FC236}">
              <a16:creationId xmlns:a16="http://schemas.microsoft.com/office/drawing/2014/main" id="{DCBC5CBD-CA10-4B19-8BB2-FE5998D1801E}"/>
            </a:ext>
          </a:extLst>
        </xdr:cNvPr>
        <xdr:cNvSpPr/>
      </xdr:nvSpPr>
      <xdr:spPr>
        <a:xfrm>
          <a:off x="18605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71264</xdr:rowOff>
    </xdr:from>
    <xdr:ext cx="469744" cy="259045"/>
    <xdr:sp macro="" textlink="">
      <xdr:nvSpPr>
        <xdr:cNvPr id="572" name="n_1aveValue【学校施設】&#10;一人当たり面積">
          <a:extLst>
            <a:ext uri="{FF2B5EF4-FFF2-40B4-BE49-F238E27FC236}">
              <a16:creationId xmlns:a16="http://schemas.microsoft.com/office/drawing/2014/main" id="{CBD7BCE4-E3EA-468B-B715-FE2CF59C0A3A}"/>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73" name="n_2aveValue【学校施設】&#10;一人当たり面積">
          <a:extLst>
            <a:ext uri="{FF2B5EF4-FFF2-40B4-BE49-F238E27FC236}">
              <a16:creationId xmlns:a16="http://schemas.microsoft.com/office/drawing/2014/main" id="{C65BD757-D9B9-44EB-9535-146F7CE65A91}"/>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74" name="n_3aveValue【学校施設】&#10;一人当たり面積">
          <a:extLst>
            <a:ext uri="{FF2B5EF4-FFF2-40B4-BE49-F238E27FC236}">
              <a16:creationId xmlns:a16="http://schemas.microsoft.com/office/drawing/2014/main" id="{80B880F4-040A-4E2D-87E7-B452B85E7974}"/>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575" name="n_4aveValue【学校施設】&#10;一人当たり面積">
          <a:extLst>
            <a:ext uri="{FF2B5EF4-FFF2-40B4-BE49-F238E27FC236}">
              <a16:creationId xmlns:a16="http://schemas.microsoft.com/office/drawing/2014/main" id="{CB149872-FEC5-4E5B-B61F-9B4AE7BE090B}"/>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38371</xdr:rowOff>
    </xdr:from>
    <xdr:ext cx="469744" cy="259045"/>
    <xdr:sp macro="" textlink="">
      <xdr:nvSpPr>
        <xdr:cNvPr id="576" name="n_4mainValue【学校施設】&#10;一人当たり面積">
          <a:extLst>
            <a:ext uri="{FF2B5EF4-FFF2-40B4-BE49-F238E27FC236}">
              <a16:creationId xmlns:a16="http://schemas.microsoft.com/office/drawing/2014/main" id="{EF0EBE0F-953B-4230-BB00-5FD570F28E5A}"/>
            </a:ext>
          </a:extLst>
        </xdr:cNvPr>
        <xdr:cNvSpPr txBox="1"/>
      </xdr:nvSpPr>
      <xdr:spPr>
        <a:xfrm>
          <a:off x="184214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AB8FE80E-37C4-480F-9A13-E53F0286DD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E4C77DB0-638B-4272-86F9-BAA4AF3837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9DE5B3A0-8C5C-41D6-99AA-37C56A4324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ED1CF500-5FEE-4F63-9B3A-E99078AB2A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91A991DF-5586-4999-A304-6263A799BF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77C7FD29-6FB7-486B-A4B7-46C3B859EE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3FB3ABCA-F7F6-4482-A76E-4F089CC6AC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5BE8F770-F83E-4D8B-8836-ECB5FE4C909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3EFFB994-4496-457C-A467-059C046846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BEB40633-C93D-4881-B9E7-22F7A31D98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id="{2A20636D-1C33-49FB-B78C-805C1D2311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id="{2798FFFD-67E2-4871-A05F-72A913EA529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360BD0B3-148A-40D4-B81C-E0CA9A5BEF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id="{F15902CD-ACAB-493A-B42F-83A10C13105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id="{AFA697A3-6ECC-43AF-B04C-D50468A53B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id="{939C1EF3-9913-4E21-822F-1CF56357D0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id="{A80F8D46-8F8A-411B-8036-92F85BB26C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id="{67E084B1-F699-41C3-A626-03CA3756A2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id="{0632E74A-D487-4F37-977A-2E08797DC5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id="{2FD4AB78-0028-486F-9D10-B5B654F401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id="{F40ADB51-A3E2-4773-95C6-E261B06B4D4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id="{754EE70C-8493-4BE5-8ECC-27F0505B66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9" name="テキスト ボックス 598">
          <a:extLst>
            <a:ext uri="{FF2B5EF4-FFF2-40B4-BE49-F238E27FC236}">
              <a16:creationId xmlns:a16="http://schemas.microsoft.com/office/drawing/2014/main" id="{80D28696-B62D-4FA5-8104-D83A24952B1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B42444F6-EE27-4611-A548-D9F1EDB935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A96D2E8B-6553-48B1-87A3-A3D8CA6389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02" name="直線コネクタ 601">
          <a:extLst>
            <a:ext uri="{FF2B5EF4-FFF2-40B4-BE49-F238E27FC236}">
              <a16:creationId xmlns:a16="http://schemas.microsoft.com/office/drawing/2014/main" id="{DB699B85-8970-48C4-A006-1E4B1B900DA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3" name="【児童館】&#10;有形固定資産減価償却率最小値テキスト">
          <a:extLst>
            <a:ext uri="{FF2B5EF4-FFF2-40B4-BE49-F238E27FC236}">
              <a16:creationId xmlns:a16="http://schemas.microsoft.com/office/drawing/2014/main" id="{AFB161C2-C927-4BC6-937F-0A94D6FB1DA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4" name="直線コネクタ 603">
          <a:extLst>
            <a:ext uri="{FF2B5EF4-FFF2-40B4-BE49-F238E27FC236}">
              <a16:creationId xmlns:a16="http://schemas.microsoft.com/office/drawing/2014/main" id="{CAF16D4B-6FBA-4961-A72E-FD71E25F4B1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05" name="【児童館】&#10;有形固定資産減価償却率最大値テキスト">
          <a:extLst>
            <a:ext uri="{FF2B5EF4-FFF2-40B4-BE49-F238E27FC236}">
              <a16:creationId xmlns:a16="http://schemas.microsoft.com/office/drawing/2014/main" id="{AF7F9BA9-EB64-4B4E-8027-6190A5383AD6}"/>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06" name="直線コネクタ 605">
          <a:extLst>
            <a:ext uri="{FF2B5EF4-FFF2-40B4-BE49-F238E27FC236}">
              <a16:creationId xmlns:a16="http://schemas.microsoft.com/office/drawing/2014/main" id="{F6D93646-F470-46C3-8D87-A8755EC80C5F}"/>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07" name="【児童館】&#10;有形固定資産減価償却率平均値テキスト">
          <a:extLst>
            <a:ext uri="{FF2B5EF4-FFF2-40B4-BE49-F238E27FC236}">
              <a16:creationId xmlns:a16="http://schemas.microsoft.com/office/drawing/2014/main" id="{02871632-A18B-44B1-AD7E-B7FD9FBF7846}"/>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08" name="フローチャート: 判断 607">
          <a:extLst>
            <a:ext uri="{FF2B5EF4-FFF2-40B4-BE49-F238E27FC236}">
              <a16:creationId xmlns:a16="http://schemas.microsoft.com/office/drawing/2014/main" id="{7DD44902-DE81-4271-A6E8-2F2F335C9609}"/>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09" name="フローチャート: 判断 608">
          <a:extLst>
            <a:ext uri="{FF2B5EF4-FFF2-40B4-BE49-F238E27FC236}">
              <a16:creationId xmlns:a16="http://schemas.microsoft.com/office/drawing/2014/main" id="{2B9A10E6-FA6E-4F08-BF41-705EE40D78C6}"/>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10" name="フローチャート: 判断 609">
          <a:extLst>
            <a:ext uri="{FF2B5EF4-FFF2-40B4-BE49-F238E27FC236}">
              <a16:creationId xmlns:a16="http://schemas.microsoft.com/office/drawing/2014/main" id="{DD6FB6E6-65B3-4FFB-81AF-3AE4E0FD2D21}"/>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11" name="フローチャート: 判断 610">
          <a:extLst>
            <a:ext uri="{FF2B5EF4-FFF2-40B4-BE49-F238E27FC236}">
              <a16:creationId xmlns:a16="http://schemas.microsoft.com/office/drawing/2014/main" id="{A440A57B-0F65-40DF-B4AE-17E705822632}"/>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12" name="フローチャート: 判断 611">
          <a:extLst>
            <a:ext uri="{FF2B5EF4-FFF2-40B4-BE49-F238E27FC236}">
              <a16:creationId xmlns:a16="http://schemas.microsoft.com/office/drawing/2014/main" id="{683C05A9-8530-4F34-A080-239628C871F4}"/>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F03315D5-D155-4E1D-9AF4-69AA72DCED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95F1148-977D-4918-B9D0-C2D65E30E7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EAF621EB-4095-4BBE-8F15-27E5AD0D32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808C7BCB-8AF5-49C6-AE56-B8F1A439EB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B2E6B09-FBFD-4448-9B71-2862A34501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158750</xdr:rowOff>
    </xdr:from>
    <xdr:to>
      <xdr:col>67</xdr:col>
      <xdr:colOff>101600</xdr:colOff>
      <xdr:row>84</xdr:row>
      <xdr:rowOff>88900</xdr:rowOff>
    </xdr:to>
    <xdr:sp macro="" textlink="">
      <xdr:nvSpPr>
        <xdr:cNvPr id="618" name="楕円 617">
          <a:extLst>
            <a:ext uri="{FF2B5EF4-FFF2-40B4-BE49-F238E27FC236}">
              <a16:creationId xmlns:a16="http://schemas.microsoft.com/office/drawing/2014/main" id="{252DD878-264C-4AEF-889C-BEA24BAEB65E}"/>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82566</xdr:rowOff>
    </xdr:from>
    <xdr:ext cx="405111" cy="259045"/>
    <xdr:sp macro="" textlink="">
      <xdr:nvSpPr>
        <xdr:cNvPr id="619" name="n_1aveValue【児童館】&#10;有形固定資産減価償却率">
          <a:extLst>
            <a:ext uri="{FF2B5EF4-FFF2-40B4-BE49-F238E27FC236}">
              <a16:creationId xmlns:a16="http://schemas.microsoft.com/office/drawing/2014/main" id="{A9BBBA4F-32ED-4F7B-BD89-2EAB7EBC9FC7}"/>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20" name="n_2aveValue【児童館】&#10;有形固定資産減価償却率">
          <a:extLst>
            <a:ext uri="{FF2B5EF4-FFF2-40B4-BE49-F238E27FC236}">
              <a16:creationId xmlns:a16="http://schemas.microsoft.com/office/drawing/2014/main" id="{F7662D5A-5E0B-4C0F-8D47-30B315B6491C}"/>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21" name="n_3aveValue【児童館】&#10;有形固定資産減価償却率">
          <a:extLst>
            <a:ext uri="{FF2B5EF4-FFF2-40B4-BE49-F238E27FC236}">
              <a16:creationId xmlns:a16="http://schemas.microsoft.com/office/drawing/2014/main" id="{86514CAA-3BD0-4857-986A-E393B2A1E281}"/>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22" name="n_4aveValue【児童館】&#10;有形固定資産減価償却率">
          <a:extLst>
            <a:ext uri="{FF2B5EF4-FFF2-40B4-BE49-F238E27FC236}">
              <a16:creationId xmlns:a16="http://schemas.microsoft.com/office/drawing/2014/main" id="{B84416D4-C6F9-4D6B-BD53-A5039382BE16}"/>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80027</xdr:rowOff>
    </xdr:from>
    <xdr:ext cx="405111" cy="259045"/>
    <xdr:sp macro="" textlink="">
      <xdr:nvSpPr>
        <xdr:cNvPr id="623" name="n_4mainValue【児童館】&#10;有形固定資産減価償却率">
          <a:extLst>
            <a:ext uri="{FF2B5EF4-FFF2-40B4-BE49-F238E27FC236}">
              <a16:creationId xmlns:a16="http://schemas.microsoft.com/office/drawing/2014/main" id="{16A043F3-3FF4-4D03-869B-8F3DAF383B01}"/>
            </a:ext>
          </a:extLst>
        </xdr:cNvPr>
        <xdr:cNvSpPr txBox="1"/>
      </xdr:nvSpPr>
      <xdr:spPr>
        <a:xfrm>
          <a:off x="12611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B3C461A0-D323-4562-94B1-EE6404ABF5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5454E291-444E-47F4-86A6-AC008F3C5A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35E7786D-A7F5-4322-91A5-B573307A61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7637BF05-49AD-4173-8FC2-2D9EAE1B57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9A7ADB7E-0C6A-49E7-80E2-7E4661780F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EA77B350-98E0-4BAD-BA12-11A4DA15D9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F522BE8B-A352-4683-8275-5BFAF1F702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DF5C4370-5974-4EB5-8857-1A7BAC4CC8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24B3F743-4C48-4127-BB1E-39277DD9E4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B071FA51-5AB5-4D78-8F48-74F3F1D089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FEAA892D-C402-464A-BD33-8A906D3821B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9C42B3E8-2865-4F2A-B685-D841FF65F6F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B7755B48-A017-446E-9493-4A6EC4BCD27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8ECA9904-747A-47A9-8712-F3A7669CD5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C231B819-21A9-46F8-BF4F-2B9F0B5A60A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88611A38-9E36-4E78-A7F8-6165F33BDE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BA56947D-37E7-4561-A229-A8DB07011C6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BC6E5A13-5BA4-4F05-8B8C-F360EE4C434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FBAC6BA5-7461-488B-8715-E0E6754B03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9763A169-FDFD-470D-89B2-A0C4CCDC3B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2C29BC02-6058-468A-BADD-E02774B584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45" name="直線コネクタ 644">
          <a:extLst>
            <a:ext uri="{FF2B5EF4-FFF2-40B4-BE49-F238E27FC236}">
              <a16:creationId xmlns:a16="http://schemas.microsoft.com/office/drawing/2014/main" id="{6F95C456-B119-4C2E-AF26-BEEF9ABF5AED}"/>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6" name="【児童館】&#10;一人当たり面積最小値テキスト">
          <a:extLst>
            <a:ext uri="{FF2B5EF4-FFF2-40B4-BE49-F238E27FC236}">
              <a16:creationId xmlns:a16="http://schemas.microsoft.com/office/drawing/2014/main" id="{E715A24A-4971-4861-9003-5B2DBE4F2FF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7" name="直線コネクタ 646">
          <a:extLst>
            <a:ext uri="{FF2B5EF4-FFF2-40B4-BE49-F238E27FC236}">
              <a16:creationId xmlns:a16="http://schemas.microsoft.com/office/drawing/2014/main" id="{37259D84-0D16-4A0E-8A6B-4E64689B2DE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48" name="【児童館】&#10;一人当たり面積最大値テキスト">
          <a:extLst>
            <a:ext uri="{FF2B5EF4-FFF2-40B4-BE49-F238E27FC236}">
              <a16:creationId xmlns:a16="http://schemas.microsoft.com/office/drawing/2014/main" id="{1C5B637C-E0FB-4AF5-9A86-6A5A73D03104}"/>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49" name="直線コネクタ 648">
          <a:extLst>
            <a:ext uri="{FF2B5EF4-FFF2-40B4-BE49-F238E27FC236}">
              <a16:creationId xmlns:a16="http://schemas.microsoft.com/office/drawing/2014/main" id="{37F8E2B2-C6C3-4B6A-A164-554050D5D7F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50" name="【児童館】&#10;一人当たり面積平均値テキスト">
          <a:extLst>
            <a:ext uri="{FF2B5EF4-FFF2-40B4-BE49-F238E27FC236}">
              <a16:creationId xmlns:a16="http://schemas.microsoft.com/office/drawing/2014/main" id="{BC34E7FF-2D94-4678-9AE4-42E3C0F9D459}"/>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51" name="フローチャート: 判断 650">
          <a:extLst>
            <a:ext uri="{FF2B5EF4-FFF2-40B4-BE49-F238E27FC236}">
              <a16:creationId xmlns:a16="http://schemas.microsoft.com/office/drawing/2014/main" id="{BF43CA86-0378-4DEC-9AFF-20ECEC9A8297}"/>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52" name="フローチャート: 判断 651">
          <a:extLst>
            <a:ext uri="{FF2B5EF4-FFF2-40B4-BE49-F238E27FC236}">
              <a16:creationId xmlns:a16="http://schemas.microsoft.com/office/drawing/2014/main" id="{B2991C3F-2FDB-4BBD-B7E8-7A6599518CF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53" name="フローチャート: 判断 652">
          <a:extLst>
            <a:ext uri="{FF2B5EF4-FFF2-40B4-BE49-F238E27FC236}">
              <a16:creationId xmlns:a16="http://schemas.microsoft.com/office/drawing/2014/main" id="{0A4C6471-46A3-46FB-BB3B-34A06E3E71FA}"/>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54" name="フローチャート: 判断 653">
          <a:extLst>
            <a:ext uri="{FF2B5EF4-FFF2-40B4-BE49-F238E27FC236}">
              <a16:creationId xmlns:a16="http://schemas.microsoft.com/office/drawing/2014/main" id="{9FB4C7D0-A7AF-42D6-A8F9-B973F69310A1}"/>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55" name="フローチャート: 判断 654">
          <a:extLst>
            <a:ext uri="{FF2B5EF4-FFF2-40B4-BE49-F238E27FC236}">
              <a16:creationId xmlns:a16="http://schemas.microsoft.com/office/drawing/2014/main" id="{D0E06F9E-4C0E-41A8-AD7E-61DDD8AEC001}"/>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85410DA-5F4C-4715-8342-296A8917B4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C55BCCB-F6F4-4060-AF7B-0E6890A4C9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125C2FC-9AEE-44D0-889D-43845EFF79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8CE223A-F350-4447-A694-BB9812E22B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8536C6A-EE59-47F5-B6D2-27C4D36AA0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126746</xdr:rowOff>
    </xdr:from>
    <xdr:to>
      <xdr:col>98</xdr:col>
      <xdr:colOff>38100</xdr:colOff>
      <xdr:row>86</xdr:row>
      <xdr:rowOff>56896</xdr:rowOff>
    </xdr:to>
    <xdr:sp macro="" textlink="">
      <xdr:nvSpPr>
        <xdr:cNvPr id="661" name="楕円 660">
          <a:extLst>
            <a:ext uri="{FF2B5EF4-FFF2-40B4-BE49-F238E27FC236}">
              <a16:creationId xmlns:a16="http://schemas.microsoft.com/office/drawing/2014/main" id="{FD2F8643-BA0E-4096-B21A-BE0B959A45F9}"/>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89425</xdr:rowOff>
    </xdr:from>
    <xdr:ext cx="469744" cy="259045"/>
    <xdr:sp macro="" textlink="">
      <xdr:nvSpPr>
        <xdr:cNvPr id="662" name="n_1aveValue【児童館】&#10;一人当たり面積">
          <a:extLst>
            <a:ext uri="{FF2B5EF4-FFF2-40B4-BE49-F238E27FC236}">
              <a16:creationId xmlns:a16="http://schemas.microsoft.com/office/drawing/2014/main" id="{7FB05225-8234-4643-8B16-9A14A45108A8}"/>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63" name="n_2aveValue【児童館】&#10;一人当たり面積">
          <a:extLst>
            <a:ext uri="{FF2B5EF4-FFF2-40B4-BE49-F238E27FC236}">
              <a16:creationId xmlns:a16="http://schemas.microsoft.com/office/drawing/2014/main" id="{B913050C-31E2-4981-9D9A-EFDA3D1B53F5}"/>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664" name="n_3aveValue【児童館】&#10;一人当たり面積">
          <a:extLst>
            <a:ext uri="{FF2B5EF4-FFF2-40B4-BE49-F238E27FC236}">
              <a16:creationId xmlns:a16="http://schemas.microsoft.com/office/drawing/2014/main" id="{5FC65FBC-C035-45AC-9FAE-E72F10B4F264}"/>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65" name="n_4aveValue【児童館】&#10;一人当たり面積">
          <a:extLst>
            <a:ext uri="{FF2B5EF4-FFF2-40B4-BE49-F238E27FC236}">
              <a16:creationId xmlns:a16="http://schemas.microsoft.com/office/drawing/2014/main" id="{BFCBA823-9A59-4D4D-8050-7B5E65504EAA}"/>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666" name="n_4mainValue【児童館】&#10;一人当たり面積">
          <a:extLst>
            <a:ext uri="{FF2B5EF4-FFF2-40B4-BE49-F238E27FC236}">
              <a16:creationId xmlns:a16="http://schemas.microsoft.com/office/drawing/2014/main" id="{C63D6165-1C0A-4D42-9B01-2D5583AAE8D9}"/>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393E1BB2-FCBE-47BE-A5C3-B1619E56C9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F11EA166-875F-4E14-8423-935DAADA43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A05BDC44-CF16-49C3-875C-D5CF8E6594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057D28E4-2A55-4B83-AD6F-4EB4FCDC9A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2B4DDAF8-DBE1-4117-8CE5-F6A2EBAF3B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DDCE3122-C02B-478C-A825-3BD9CF107E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00CE333F-FFE3-4B5B-BAF7-C519F96492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F32945E8-0604-4C4E-8E27-5A00F1068F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4A600630-1B35-4528-90B6-1EDDBB05B3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639E18ED-1898-429E-9270-05F0E83458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7" name="テキスト ボックス 676">
          <a:extLst>
            <a:ext uri="{FF2B5EF4-FFF2-40B4-BE49-F238E27FC236}">
              <a16:creationId xmlns:a16="http://schemas.microsoft.com/office/drawing/2014/main" id="{7C1B0041-3FDE-4882-9BCA-9116BEA756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8" name="直線コネクタ 677">
          <a:extLst>
            <a:ext uri="{FF2B5EF4-FFF2-40B4-BE49-F238E27FC236}">
              <a16:creationId xmlns:a16="http://schemas.microsoft.com/office/drawing/2014/main" id="{AB5D6AC1-DED8-42BD-BF58-16CC6D41F3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id="{DBE7CC53-732D-4167-8BD7-891DC75929D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0" name="直線コネクタ 679">
          <a:extLst>
            <a:ext uri="{FF2B5EF4-FFF2-40B4-BE49-F238E27FC236}">
              <a16:creationId xmlns:a16="http://schemas.microsoft.com/office/drawing/2014/main" id="{0485ADB7-7EB9-405D-AB4F-546A066E66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1" name="テキスト ボックス 680">
          <a:extLst>
            <a:ext uri="{FF2B5EF4-FFF2-40B4-BE49-F238E27FC236}">
              <a16:creationId xmlns:a16="http://schemas.microsoft.com/office/drawing/2014/main" id="{5150A7C7-5EAF-4265-AD34-23604746D5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2" name="直線コネクタ 681">
          <a:extLst>
            <a:ext uri="{FF2B5EF4-FFF2-40B4-BE49-F238E27FC236}">
              <a16:creationId xmlns:a16="http://schemas.microsoft.com/office/drawing/2014/main" id="{12AFE299-D08B-470A-8B9D-6C99129D23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3" name="テキスト ボックス 682">
          <a:extLst>
            <a:ext uri="{FF2B5EF4-FFF2-40B4-BE49-F238E27FC236}">
              <a16:creationId xmlns:a16="http://schemas.microsoft.com/office/drawing/2014/main" id="{6BDF7772-3A72-4B59-9E9E-A1B94BC432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4" name="直線コネクタ 683">
          <a:extLst>
            <a:ext uri="{FF2B5EF4-FFF2-40B4-BE49-F238E27FC236}">
              <a16:creationId xmlns:a16="http://schemas.microsoft.com/office/drawing/2014/main" id="{5BD00734-749F-4339-956D-37F3E9383D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5" name="テキスト ボックス 684">
          <a:extLst>
            <a:ext uri="{FF2B5EF4-FFF2-40B4-BE49-F238E27FC236}">
              <a16:creationId xmlns:a16="http://schemas.microsoft.com/office/drawing/2014/main" id="{AF3DE22E-DBAE-4FC2-A3C0-BD492A7D8A6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6" name="直線コネクタ 685">
          <a:extLst>
            <a:ext uri="{FF2B5EF4-FFF2-40B4-BE49-F238E27FC236}">
              <a16:creationId xmlns:a16="http://schemas.microsoft.com/office/drawing/2014/main" id="{5D3B5EE0-B036-4524-9C3D-E83C383A8FA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7" name="テキスト ボックス 686">
          <a:extLst>
            <a:ext uri="{FF2B5EF4-FFF2-40B4-BE49-F238E27FC236}">
              <a16:creationId xmlns:a16="http://schemas.microsoft.com/office/drawing/2014/main" id="{B8B10D35-49FF-45DB-B8A8-E930CDD4C24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id="{1C0DD004-0467-4E89-B7CF-6C85186BCF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9" name="テキスト ボックス 688">
          <a:extLst>
            <a:ext uri="{FF2B5EF4-FFF2-40B4-BE49-F238E27FC236}">
              <a16:creationId xmlns:a16="http://schemas.microsoft.com/office/drawing/2014/main" id="{57F47D2C-C723-4F45-B8AD-38BC06A46AE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a:extLst>
            <a:ext uri="{FF2B5EF4-FFF2-40B4-BE49-F238E27FC236}">
              <a16:creationId xmlns:a16="http://schemas.microsoft.com/office/drawing/2014/main" id="{F349E9BC-6546-4F38-A4EE-8A861A6368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91" name="直線コネクタ 690">
          <a:extLst>
            <a:ext uri="{FF2B5EF4-FFF2-40B4-BE49-F238E27FC236}">
              <a16:creationId xmlns:a16="http://schemas.microsoft.com/office/drawing/2014/main" id="{6D79E194-AEE2-4513-813B-1437CCA82E88}"/>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92" name="【公民館】&#10;有形固定資産減価償却率最小値テキスト">
          <a:extLst>
            <a:ext uri="{FF2B5EF4-FFF2-40B4-BE49-F238E27FC236}">
              <a16:creationId xmlns:a16="http://schemas.microsoft.com/office/drawing/2014/main" id="{E7E5406F-0CA7-4CAD-83D1-D8081BA05BEA}"/>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93" name="直線コネクタ 692">
          <a:extLst>
            <a:ext uri="{FF2B5EF4-FFF2-40B4-BE49-F238E27FC236}">
              <a16:creationId xmlns:a16="http://schemas.microsoft.com/office/drawing/2014/main" id="{33305099-5A0A-4DDB-ACC1-691BCF21E93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94" name="【公民館】&#10;有形固定資産減価償却率最大値テキスト">
          <a:extLst>
            <a:ext uri="{FF2B5EF4-FFF2-40B4-BE49-F238E27FC236}">
              <a16:creationId xmlns:a16="http://schemas.microsoft.com/office/drawing/2014/main" id="{6635E8FF-409D-43C3-8DCE-CCBDDF29A689}"/>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95" name="直線コネクタ 694">
          <a:extLst>
            <a:ext uri="{FF2B5EF4-FFF2-40B4-BE49-F238E27FC236}">
              <a16:creationId xmlns:a16="http://schemas.microsoft.com/office/drawing/2014/main" id="{17564186-64AB-470F-9466-57FAB72787A9}"/>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96" name="【公民館】&#10;有形固定資産減価償却率平均値テキスト">
          <a:extLst>
            <a:ext uri="{FF2B5EF4-FFF2-40B4-BE49-F238E27FC236}">
              <a16:creationId xmlns:a16="http://schemas.microsoft.com/office/drawing/2014/main" id="{167FD8C0-8EAA-42C8-80C4-A7D0AE0B7186}"/>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97" name="フローチャート: 判断 696">
          <a:extLst>
            <a:ext uri="{FF2B5EF4-FFF2-40B4-BE49-F238E27FC236}">
              <a16:creationId xmlns:a16="http://schemas.microsoft.com/office/drawing/2014/main" id="{0E2B7C55-F5AA-4688-AC5F-8F8E3FBE06F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98" name="フローチャート: 判断 697">
          <a:extLst>
            <a:ext uri="{FF2B5EF4-FFF2-40B4-BE49-F238E27FC236}">
              <a16:creationId xmlns:a16="http://schemas.microsoft.com/office/drawing/2014/main" id="{332853DD-EC72-49E5-BE42-DDC37A04CBB5}"/>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99" name="フローチャート: 判断 698">
          <a:extLst>
            <a:ext uri="{FF2B5EF4-FFF2-40B4-BE49-F238E27FC236}">
              <a16:creationId xmlns:a16="http://schemas.microsoft.com/office/drawing/2014/main" id="{968DCCFE-F068-47E5-89CD-DDE32A5DA0EA}"/>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0" name="フローチャート: 判断 699">
          <a:extLst>
            <a:ext uri="{FF2B5EF4-FFF2-40B4-BE49-F238E27FC236}">
              <a16:creationId xmlns:a16="http://schemas.microsoft.com/office/drawing/2014/main" id="{8C25CBD8-A915-44F3-B4E9-48CE0CE402D8}"/>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01" name="フローチャート: 判断 700">
          <a:extLst>
            <a:ext uri="{FF2B5EF4-FFF2-40B4-BE49-F238E27FC236}">
              <a16:creationId xmlns:a16="http://schemas.microsoft.com/office/drawing/2014/main" id="{FA80C8F8-03C8-4D45-8BC7-BD0491B7DBEB}"/>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0827EA2-1718-4119-A0AF-1E6BA517F2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85AF9FBC-9C18-471A-985E-E0B1F40605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672D6DC-6152-492F-9A6C-4FAFA95E9FE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D2ED8234-4BE1-4364-B546-F6BC906570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96304C15-42DF-4691-90CA-66BC340BAE8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143511</xdr:rowOff>
    </xdr:from>
    <xdr:to>
      <xdr:col>67</xdr:col>
      <xdr:colOff>101600</xdr:colOff>
      <xdr:row>103</xdr:row>
      <xdr:rowOff>73661</xdr:rowOff>
    </xdr:to>
    <xdr:sp macro="" textlink="">
      <xdr:nvSpPr>
        <xdr:cNvPr id="707" name="楕円 706">
          <a:extLst>
            <a:ext uri="{FF2B5EF4-FFF2-40B4-BE49-F238E27FC236}">
              <a16:creationId xmlns:a16="http://schemas.microsoft.com/office/drawing/2014/main" id="{D8316209-F59E-44BF-80DA-EE8CD63BBAEC}"/>
            </a:ext>
          </a:extLst>
        </xdr:cNvPr>
        <xdr:cNvSpPr/>
      </xdr:nvSpPr>
      <xdr:spPr>
        <a:xfrm>
          <a:off x="12763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86377</xdr:rowOff>
    </xdr:from>
    <xdr:ext cx="405111" cy="259045"/>
    <xdr:sp macro="" textlink="">
      <xdr:nvSpPr>
        <xdr:cNvPr id="708" name="n_1aveValue【公民館】&#10;有形固定資産減価償却率">
          <a:extLst>
            <a:ext uri="{FF2B5EF4-FFF2-40B4-BE49-F238E27FC236}">
              <a16:creationId xmlns:a16="http://schemas.microsoft.com/office/drawing/2014/main" id="{1E359471-A001-4257-8A15-2178A113A863}"/>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09" name="n_2aveValue【公民館】&#10;有形固定資産減価償却率">
          <a:extLst>
            <a:ext uri="{FF2B5EF4-FFF2-40B4-BE49-F238E27FC236}">
              <a16:creationId xmlns:a16="http://schemas.microsoft.com/office/drawing/2014/main" id="{8BE39958-E63C-41FB-B523-B91D850B96DB}"/>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10" name="n_3aveValue【公民館】&#10;有形固定資産減価償却率">
          <a:extLst>
            <a:ext uri="{FF2B5EF4-FFF2-40B4-BE49-F238E27FC236}">
              <a16:creationId xmlns:a16="http://schemas.microsoft.com/office/drawing/2014/main" id="{F8948351-F0AB-4BBE-95BB-5D901A4D80E4}"/>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11" name="n_4aveValue【公民館】&#10;有形固定資産減価償却率">
          <a:extLst>
            <a:ext uri="{FF2B5EF4-FFF2-40B4-BE49-F238E27FC236}">
              <a16:creationId xmlns:a16="http://schemas.microsoft.com/office/drawing/2014/main" id="{965A2DFD-9549-42C3-BA22-ABFFE4D7A90B}"/>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90188</xdr:rowOff>
    </xdr:from>
    <xdr:ext cx="405111" cy="259045"/>
    <xdr:sp macro="" textlink="">
      <xdr:nvSpPr>
        <xdr:cNvPr id="712" name="n_4mainValue【公民館】&#10;有形固定資産減価償却率">
          <a:extLst>
            <a:ext uri="{FF2B5EF4-FFF2-40B4-BE49-F238E27FC236}">
              <a16:creationId xmlns:a16="http://schemas.microsoft.com/office/drawing/2014/main" id="{74C0A172-85F4-4CA5-ACC4-FA6C77A46C7E}"/>
            </a:ext>
          </a:extLst>
        </xdr:cNvPr>
        <xdr:cNvSpPr txBox="1"/>
      </xdr:nvSpPr>
      <xdr:spPr>
        <a:xfrm>
          <a:off x="12611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a:extLst>
            <a:ext uri="{FF2B5EF4-FFF2-40B4-BE49-F238E27FC236}">
              <a16:creationId xmlns:a16="http://schemas.microsoft.com/office/drawing/2014/main" id="{85AC6953-17DE-4921-83D7-277DA51353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a:extLst>
            <a:ext uri="{FF2B5EF4-FFF2-40B4-BE49-F238E27FC236}">
              <a16:creationId xmlns:a16="http://schemas.microsoft.com/office/drawing/2014/main" id="{22943A2A-9863-45CD-9C59-20AD82AC83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a:extLst>
            <a:ext uri="{FF2B5EF4-FFF2-40B4-BE49-F238E27FC236}">
              <a16:creationId xmlns:a16="http://schemas.microsoft.com/office/drawing/2014/main" id="{B795F005-6E62-4A33-94A6-BE03B24786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a:extLst>
            <a:ext uri="{FF2B5EF4-FFF2-40B4-BE49-F238E27FC236}">
              <a16:creationId xmlns:a16="http://schemas.microsoft.com/office/drawing/2014/main" id="{9E0D17BE-C246-43FC-BFC4-C1D8A87AEA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a:extLst>
            <a:ext uri="{FF2B5EF4-FFF2-40B4-BE49-F238E27FC236}">
              <a16:creationId xmlns:a16="http://schemas.microsoft.com/office/drawing/2014/main" id="{75B6EE28-EB32-43B3-AF66-75361ACB56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a:extLst>
            <a:ext uri="{FF2B5EF4-FFF2-40B4-BE49-F238E27FC236}">
              <a16:creationId xmlns:a16="http://schemas.microsoft.com/office/drawing/2014/main" id="{5DFEFFDB-33D8-4A30-AD26-B7584EB77C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a:extLst>
            <a:ext uri="{FF2B5EF4-FFF2-40B4-BE49-F238E27FC236}">
              <a16:creationId xmlns:a16="http://schemas.microsoft.com/office/drawing/2014/main" id="{D335C0B8-F77E-42AF-A170-28EAFAA436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a:extLst>
            <a:ext uri="{FF2B5EF4-FFF2-40B4-BE49-F238E27FC236}">
              <a16:creationId xmlns:a16="http://schemas.microsoft.com/office/drawing/2014/main" id="{3BCD4C03-6090-403C-8146-50C7D38918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a:extLst>
            <a:ext uri="{FF2B5EF4-FFF2-40B4-BE49-F238E27FC236}">
              <a16:creationId xmlns:a16="http://schemas.microsoft.com/office/drawing/2014/main" id="{D62E953E-3456-4E76-ACFE-6B4C80C7AF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a:extLst>
            <a:ext uri="{FF2B5EF4-FFF2-40B4-BE49-F238E27FC236}">
              <a16:creationId xmlns:a16="http://schemas.microsoft.com/office/drawing/2014/main" id="{1BF80CB9-6FFB-47D0-9132-E345C46A4B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3" name="直線コネクタ 722">
          <a:extLst>
            <a:ext uri="{FF2B5EF4-FFF2-40B4-BE49-F238E27FC236}">
              <a16:creationId xmlns:a16="http://schemas.microsoft.com/office/drawing/2014/main" id="{6338C4E5-DFD2-4359-9850-AB49E22E568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4" name="テキスト ボックス 723">
          <a:extLst>
            <a:ext uri="{FF2B5EF4-FFF2-40B4-BE49-F238E27FC236}">
              <a16:creationId xmlns:a16="http://schemas.microsoft.com/office/drawing/2014/main" id="{64F3D18E-CC9C-4F1B-B95E-1D73A42EEB2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5" name="直線コネクタ 724">
          <a:extLst>
            <a:ext uri="{FF2B5EF4-FFF2-40B4-BE49-F238E27FC236}">
              <a16:creationId xmlns:a16="http://schemas.microsoft.com/office/drawing/2014/main" id="{E08A7FF0-89A8-4BD9-81F5-903ECD7FE3B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6" name="テキスト ボックス 725">
          <a:extLst>
            <a:ext uri="{FF2B5EF4-FFF2-40B4-BE49-F238E27FC236}">
              <a16:creationId xmlns:a16="http://schemas.microsoft.com/office/drawing/2014/main" id="{9B1DDD27-A73E-4FE6-9D48-17494B10AE2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7" name="直線コネクタ 726">
          <a:extLst>
            <a:ext uri="{FF2B5EF4-FFF2-40B4-BE49-F238E27FC236}">
              <a16:creationId xmlns:a16="http://schemas.microsoft.com/office/drawing/2014/main" id="{9C7A5EFE-E68A-4D4C-B537-6B929C72247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8" name="テキスト ボックス 727">
          <a:extLst>
            <a:ext uri="{FF2B5EF4-FFF2-40B4-BE49-F238E27FC236}">
              <a16:creationId xmlns:a16="http://schemas.microsoft.com/office/drawing/2014/main" id="{AB7D003B-7CE0-4B85-AEF9-56A0B5D68E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9" name="直線コネクタ 728">
          <a:extLst>
            <a:ext uri="{FF2B5EF4-FFF2-40B4-BE49-F238E27FC236}">
              <a16:creationId xmlns:a16="http://schemas.microsoft.com/office/drawing/2014/main" id="{18707CF6-4F81-4599-912C-1C026F5A2E6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0" name="テキスト ボックス 729">
          <a:extLst>
            <a:ext uri="{FF2B5EF4-FFF2-40B4-BE49-F238E27FC236}">
              <a16:creationId xmlns:a16="http://schemas.microsoft.com/office/drawing/2014/main" id="{78B949D1-CCDB-49AF-9741-45CC2BDEDDF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a:extLst>
            <a:ext uri="{FF2B5EF4-FFF2-40B4-BE49-F238E27FC236}">
              <a16:creationId xmlns:a16="http://schemas.microsoft.com/office/drawing/2014/main" id="{8E8C0D1D-1E59-4FA8-A4D9-9A42A81AB4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a:extLst>
            <a:ext uri="{FF2B5EF4-FFF2-40B4-BE49-F238E27FC236}">
              <a16:creationId xmlns:a16="http://schemas.microsoft.com/office/drawing/2014/main" id="{327D365E-BD2D-4F81-B163-446F4E2163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公民館】&#10;一人当たり面積グラフ枠">
          <a:extLst>
            <a:ext uri="{FF2B5EF4-FFF2-40B4-BE49-F238E27FC236}">
              <a16:creationId xmlns:a16="http://schemas.microsoft.com/office/drawing/2014/main" id="{BECD743C-866F-442A-A326-BCB42F5505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34" name="直線コネクタ 733">
          <a:extLst>
            <a:ext uri="{FF2B5EF4-FFF2-40B4-BE49-F238E27FC236}">
              <a16:creationId xmlns:a16="http://schemas.microsoft.com/office/drawing/2014/main" id="{E4E365D6-D4BE-46F7-8240-DA89AF279E54}"/>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35" name="【公民館】&#10;一人当たり面積最小値テキスト">
          <a:extLst>
            <a:ext uri="{FF2B5EF4-FFF2-40B4-BE49-F238E27FC236}">
              <a16:creationId xmlns:a16="http://schemas.microsoft.com/office/drawing/2014/main" id="{2D6B9958-ADB7-4AAC-B48D-5C2C3B5CBBE6}"/>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36" name="直線コネクタ 735">
          <a:extLst>
            <a:ext uri="{FF2B5EF4-FFF2-40B4-BE49-F238E27FC236}">
              <a16:creationId xmlns:a16="http://schemas.microsoft.com/office/drawing/2014/main" id="{3C01F58D-D2EC-4CB0-A5E9-BEDDB3AC47E4}"/>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37" name="【公民館】&#10;一人当たり面積最大値テキスト">
          <a:extLst>
            <a:ext uri="{FF2B5EF4-FFF2-40B4-BE49-F238E27FC236}">
              <a16:creationId xmlns:a16="http://schemas.microsoft.com/office/drawing/2014/main" id="{C0E06E67-1C4A-43F0-A704-513D8612D12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38" name="直線コネクタ 737">
          <a:extLst>
            <a:ext uri="{FF2B5EF4-FFF2-40B4-BE49-F238E27FC236}">
              <a16:creationId xmlns:a16="http://schemas.microsoft.com/office/drawing/2014/main" id="{92B46B88-35F2-482E-9963-04AF6189B8E5}"/>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39" name="【公民館】&#10;一人当たり面積平均値テキスト">
          <a:extLst>
            <a:ext uri="{FF2B5EF4-FFF2-40B4-BE49-F238E27FC236}">
              <a16:creationId xmlns:a16="http://schemas.microsoft.com/office/drawing/2014/main" id="{E2AA7554-6D61-427A-BAE8-1612038363A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40" name="フローチャート: 判断 739">
          <a:extLst>
            <a:ext uri="{FF2B5EF4-FFF2-40B4-BE49-F238E27FC236}">
              <a16:creationId xmlns:a16="http://schemas.microsoft.com/office/drawing/2014/main" id="{5B53EFF7-E689-4A72-9C50-6FD2BB62955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41" name="フローチャート: 判断 740">
          <a:extLst>
            <a:ext uri="{FF2B5EF4-FFF2-40B4-BE49-F238E27FC236}">
              <a16:creationId xmlns:a16="http://schemas.microsoft.com/office/drawing/2014/main" id="{090D39B1-5EB5-44B4-A3CF-105B379326ED}"/>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42" name="フローチャート: 判断 741">
          <a:extLst>
            <a:ext uri="{FF2B5EF4-FFF2-40B4-BE49-F238E27FC236}">
              <a16:creationId xmlns:a16="http://schemas.microsoft.com/office/drawing/2014/main" id="{8160DDED-125F-4647-8B84-8132DF25460E}"/>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43" name="フローチャート: 判断 742">
          <a:extLst>
            <a:ext uri="{FF2B5EF4-FFF2-40B4-BE49-F238E27FC236}">
              <a16:creationId xmlns:a16="http://schemas.microsoft.com/office/drawing/2014/main" id="{BA6E73E5-A02B-49DA-BC2D-2E19EAEAA983}"/>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44" name="フローチャート: 判断 743">
          <a:extLst>
            <a:ext uri="{FF2B5EF4-FFF2-40B4-BE49-F238E27FC236}">
              <a16:creationId xmlns:a16="http://schemas.microsoft.com/office/drawing/2014/main" id="{F35CDC2D-FC1B-428E-81FC-47334D0F12F9}"/>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6BFD373-210B-481A-AFE7-05319FE363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F3BAD5D8-08D3-445B-9DE9-D7DD07B929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BA25FC7C-B71B-4240-9AC7-3FE254E255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D525D195-27C4-400B-8522-05C66BD68B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6E2C7F5F-5029-43A6-AF72-669F0C0079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148844</xdr:rowOff>
    </xdr:from>
    <xdr:to>
      <xdr:col>98</xdr:col>
      <xdr:colOff>38100</xdr:colOff>
      <xdr:row>105</xdr:row>
      <xdr:rowOff>78994</xdr:rowOff>
    </xdr:to>
    <xdr:sp macro="" textlink="">
      <xdr:nvSpPr>
        <xdr:cNvPr id="750" name="楕円 749">
          <a:extLst>
            <a:ext uri="{FF2B5EF4-FFF2-40B4-BE49-F238E27FC236}">
              <a16:creationId xmlns:a16="http://schemas.microsoft.com/office/drawing/2014/main" id="{26BA404D-C20F-4B73-B540-0151A1B53300}"/>
            </a:ext>
          </a:extLst>
        </xdr:cNvPr>
        <xdr:cNvSpPr/>
      </xdr:nvSpPr>
      <xdr:spPr>
        <a:xfrm>
          <a:off x="18605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49801</xdr:rowOff>
    </xdr:from>
    <xdr:ext cx="469744" cy="259045"/>
    <xdr:sp macro="" textlink="">
      <xdr:nvSpPr>
        <xdr:cNvPr id="751" name="n_1aveValue【公民館】&#10;一人当たり面積">
          <a:extLst>
            <a:ext uri="{FF2B5EF4-FFF2-40B4-BE49-F238E27FC236}">
              <a16:creationId xmlns:a16="http://schemas.microsoft.com/office/drawing/2014/main" id="{5C68FA3E-9D8D-4969-9F3E-37FB192800C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52" name="n_2aveValue【公民館】&#10;一人当たり面積">
          <a:extLst>
            <a:ext uri="{FF2B5EF4-FFF2-40B4-BE49-F238E27FC236}">
              <a16:creationId xmlns:a16="http://schemas.microsoft.com/office/drawing/2014/main" id="{2F1D9BD1-EEF5-4B2E-97C4-F07FDBEF9AE1}"/>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53" name="n_3aveValue【公民館】&#10;一人当たり面積">
          <a:extLst>
            <a:ext uri="{FF2B5EF4-FFF2-40B4-BE49-F238E27FC236}">
              <a16:creationId xmlns:a16="http://schemas.microsoft.com/office/drawing/2014/main" id="{47DC3FBC-FBB7-4AB2-9906-1641BD5E087A}"/>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4" name="n_4aveValue【公民館】&#10;一人当たり面積">
          <a:extLst>
            <a:ext uri="{FF2B5EF4-FFF2-40B4-BE49-F238E27FC236}">
              <a16:creationId xmlns:a16="http://schemas.microsoft.com/office/drawing/2014/main" id="{D6A8D01D-FF66-46B1-8F10-FFED2A7C27BD}"/>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95521</xdr:rowOff>
    </xdr:from>
    <xdr:ext cx="469744" cy="259045"/>
    <xdr:sp macro="" textlink="">
      <xdr:nvSpPr>
        <xdr:cNvPr id="755" name="n_4mainValue【公民館】&#10;一人当たり面積">
          <a:extLst>
            <a:ext uri="{FF2B5EF4-FFF2-40B4-BE49-F238E27FC236}">
              <a16:creationId xmlns:a16="http://schemas.microsoft.com/office/drawing/2014/main" id="{1276DF1E-8698-4F5C-A5C2-8CCABEFA39EF}"/>
            </a:ext>
          </a:extLst>
        </xdr:cNvPr>
        <xdr:cNvSpPr txBox="1"/>
      </xdr:nvSpPr>
      <xdr:spPr>
        <a:xfrm>
          <a:off x="18421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EC75803-0BC8-41E5-B5B8-A5A465E380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729260D-D41C-42B8-8613-77FD01D2C9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CA114AB-B3C3-4FED-83D0-1DD979E9CB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年度より台帳未整備です。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EC12E5-D033-460A-8F1A-05550CA221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84ABBC-79CB-44D0-839D-E834E32929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B19AAE-9034-4D64-9425-01423FB5B7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74D736-1458-47E9-8C4D-2CEE6B4601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4A16FA-9234-4CF1-B5B3-CA8287B147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46AE2D-A1A4-4CB1-A368-8207E27217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596B6E-96FC-43F1-9C15-2531E33B44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1BD2B7-3972-4C5B-9278-AAC3E56197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274C5C-913C-4180-9469-674A8D7276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32D4BD-C36D-4288-9413-DEACFCB9C7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0FC3E6-7891-4EE7-8E51-F914A727CA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605CE6-324C-44A6-A672-4DBE0132CB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62794B-8B9C-4D39-826C-DC958B4E81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8181A2-409D-4DD1-A939-E8C703178E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3575BE-1BB3-47B9-81AD-65B411C10E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1F8FC6-9D1F-456C-A69B-CE2815CF9E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DAA43E-5625-450E-B202-935FB20B09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12FB0B-D978-4B58-8A1E-6AA85CB92D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36047C-6CE2-4B44-9B0C-B41B0EDC83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46E425-4EBD-49CB-B73F-C288F5279B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F75D99-E3D5-40B1-9BFB-4AF0358CFA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CFC140-03B7-4031-9DC5-DEA1FF4701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C11203-FA36-49B1-897A-A0A3272F34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051524-B197-4531-94BE-C93D0C846C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9815A5-D920-40A7-B7C1-9BA5A23E5A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5D1E05-9C56-49B0-A0E4-44C54CD85F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FA49A8-2A22-4733-90CD-FC78197814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27DB84-D472-4FCD-8045-EB4508C62F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CB39BB-24E4-4115-993D-50A58DC468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AFB106-01D0-4C2A-8449-A1A2A28ADB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3810E0-1FB9-4D29-B153-702EBDB8A7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B45369-83AF-419B-A6A8-7120BB6DE0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973F5A-CCF1-459E-A302-F496951EE3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115E3D-69E1-4931-9EA0-EABB5749C3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46A73B-035D-443F-9CE3-48BB973A41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D6A060-F9D9-46AA-A517-B2EAFD377B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9D65BF-BD21-41CA-9893-757F4E7A76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FDD561-04BC-4C7C-94A6-B7B45B9A26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F2A061-14F8-4B08-AC13-577D940321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E7BA46-1D93-457A-8104-90D1859405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7788D0D-CAF6-400C-A1F6-67F4B17B57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05D1D4-11E2-4A48-A8F8-4DF1EF1BC8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1B41B2-8FFB-4E4E-BD26-7C047DC90C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BCCDDC-5A6D-4929-A85B-61AB5219849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83AC8B-AC0D-44D3-AE06-562F050449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7BE0AE-63E0-47A7-A06D-2D75BC218C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F9DA26-B000-4E97-93F7-9D764439FC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CD55A36-7048-41B3-B6A5-583B519DB5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9C7B0A-AFEB-4814-86A0-7551BC091DD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FEB5F3-EEC3-4B17-8C63-5E93A020C2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7E66FD9-45E2-4941-9CFE-71FD3CD944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5CC1D7-14ED-4CAB-97C6-8F2535D781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309F45C-D008-4DD6-A388-6F91ABCD76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5458084-9BEC-4FB1-8158-2CF723CCE70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20B7298-F8FA-4AAB-A37E-91FDA0FE02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74A039F-4B27-4A54-9E35-B7CE474D70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2384E58-4AF9-4B81-96FB-A43E8EE609FE}"/>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E6E83BA-09F4-4887-BF23-4A91E1B9198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1B3FD6-E575-4A84-815A-59FB829C67B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FCC88D65-547A-472E-BEB8-CAF71E527301}"/>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CFD1256A-8225-4473-B9D0-297E5C167A6E}"/>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DA98C9A6-AB9E-46FE-8951-B06E9C2CFC1F}"/>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941E6609-CACB-4D2F-BB7A-03B5BB3E0781}"/>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CA894A44-6994-45B9-9ABA-15E4FB80B069}"/>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1013A5DD-3F59-47FC-A98D-D4835D3A6E28}"/>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E7CF57DC-85B5-4ACE-AC79-07AF4BA8C3FC}"/>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1B2E0840-3215-4A89-A1DB-22E80B21E8C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570F55-B470-4A30-9962-093906B2D1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CB1B54-718B-42B1-AE3F-FCBD9C6708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3D1BAE-E183-44BC-8346-501A688BAE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BAFB22A-55A7-49DA-9360-252756851F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E066E0-1C6D-4D83-A919-DE03520052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9072</xdr:rowOff>
    </xdr:from>
    <xdr:to>
      <xdr:col>6</xdr:col>
      <xdr:colOff>38100</xdr:colOff>
      <xdr:row>34</xdr:row>
      <xdr:rowOff>110672</xdr:rowOff>
    </xdr:to>
    <xdr:sp macro="" textlink="">
      <xdr:nvSpPr>
        <xdr:cNvPr id="74" name="楕円 73">
          <a:extLst>
            <a:ext uri="{FF2B5EF4-FFF2-40B4-BE49-F238E27FC236}">
              <a16:creationId xmlns:a16="http://schemas.microsoft.com/office/drawing/2014/main" id="{1BF09740-9997-42A9-A3B3-1C36A8172ED2}"/>
            </a:ext>
          </a:extLst>
        </xdr:cNvPr>
        <xdr:cNvSpPr/>
      </xdr:nvSpPr>
      <xdr:spPr>
        <a:xfrm>
          <a:off x="1079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22696</xdr:rowOff>
    </xdr:from>
    <xdr:ext cx="405111" cy="259045"/>
    <xdr:sp macro="" textlink="">
      <xdr:nvSpPr>
        <xdr:cNvPr id="75" name="n_1aveValue【図書館】&#10;有形固定資産減価償却率">
          <a:extLst>
            <a:ext uri="{FF2B5EF4-FFF2-40B4-BE49-F238E27FC236}">
              <a16:creationId xmlns:a16="http://schemas.microsoft.com/office/drawing/2014/main" id="{17FC2A7E-1DCB-4536-A866-6504B5E00666}"/>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76" name="n_2aveValue【図書館】&#10;有形固定資産減価償却率">
          <a:extLst>
            <a:ext uri="{FF2B5EF4-FFF2-40B4-BE49-F238E27FC236}">
              <a16:creationId xmlns:a16="http://schemas.microsoft.com/office/drawing/2014/main" id="{A50816E7-97B7-41E6-A0AE-33E87711341C}"/>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77" name="n_3aveValue【図書館】&#10;有形固定資産減価償却率">
          <a:extLst>
            <a:ext uri="{FF2B5EF4-FFF2-40B4-BE49-F238E27FC236}">
              <a16:creationId xmlns:a16="http://schemas.microsoft.com/office/drawing/2014/main" id="{55A740F8-B0C3-478E-975D-D73FD9EDAF0C}"/>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78" name="n_4aveValue【図書館】&#10;有形固定資産減価償却率">
          <a:extLst>
            <a:ext uri="{FF2B5EF4-FFF2-40B4-BE49-F238E27FC236}">
              <a16:creationId xmlns:a16="http://schemas.microsoft.com/office/drawing/2014/main" id="{FE7F42C7-00A7-4A91-881E-720C5EBD51C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79" name="n_4mainValue【図書館】&#10;有形固定資産減価償却率">
          <a:extLst>
            <a:ext uri="{FF2B5EF4-FFF2-40B4-BE49-F238E27FC236}">
              <a16:creationId xmlns:a16="http://schemas.microsoft.com/office/drawing/2014/main" id="{848B92B6-AA64-4F0A-AA8B-3F33B46F41E7}"/>
            </a:ext>
          </a:extLst>
        </xdr:cNvPr>
        <xdr:cNvSpPr txBox="1"/>
      </xdr:nvSpPr>
      <xdr:spPr>
        <a:xfrm>
          <a:off x="927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5DF8E58-530B-47F6-828C-8593DE9DF9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D2BBEF9-725D-4264-8C92-31C0876BE4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6BA5738-D112-4887-8DBC-32EEBA08C6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FD3995A-59AA-4F4F-861D-9CF76B2C3B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40DCF513-489A-4AED-8320-E368B1AE62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726DC65-9C42-4E01-984D-C70BB4D2FF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B56B66F-F817-4DB1-9E74-A44A62C6B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3CACA79-C4F4-456C-B0A2-2A2E5BC692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74405039-DB9D-4A46-91FC-F3AF7A0C7A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6D2C58C-0574-416C-9C72-E02F475909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F4545A49-375F-48F9-8C70-2AD873C64CE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9BC37959-B094-42AB-AFD3-8106C5BA74E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E618CA4-6E65-4BF0-99F8-27DF1F2EAAF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DE13BADF-A9C8-4778-BAE8-E599B96C4F6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11F572A-55AC-4FBA-B220-B26C8C0AEBD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7106CDE6-8F40-434D-8DF0-CDAD3F0C1FE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DBF19227-8295-4D87-9A5A-925BD3402C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6D457BA0-84BE-4999-A8E3-8EE238E113F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1AB295C-0646-4176-8F3F-6B763175E5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CF51881-FF60-424F-82B5-AF47E1559BD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190957FB-0816-4CD3-9DD7-46FC6751E1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01" name="直線コネクタ 100">
          <a:extLst>
            <a:ext uri="{FF2B5EF4-FFF2-40B4-BE49-F238E27FC236}">
              <a16:creationId xmlns:a16="http://schemas.microsoft.com/office/drawing/2014/main" id="{4283497D-7E12-4261-8FA3-F9E03A3CD27A}"/>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2" name="【図書館】&#10;一人当たり面積最小値テキスト">
          <a:extLst>
            <a:ext uri="{FF2B5EF4-FFF2-40B4-BE49-F238E27FC236}">
              <a16:creationId xmlns:a16="http://schemas.microsoft.com/office/drawing/2014/main" id="{97F30D20-EF7D-43BC-87AA-B7988248E86F}"/>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3" name="直線コネクタ 102">
          <a:extLst>
            <a:ext uri="{FF2B5EF4-FFF2-40B4-BE49-F238E27FC236}">
              <a16:creationId xmlns:a16="http://schemas.microsoft.com/office/drawing/2014/main" id="{03BB7705-8213-4E24-A0C4-BDB739BFEB17}"/>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04" name="【図書館】&#10;一人当たり面積最大値テキスト">
          <a:extLst>
            <a:ext uri="{FF2B5EF4-FFF2-40B4-BE49-F238E27FC236}">
              <a16:creationId xmlns:a16="http://schemas.microsoft.com/office/drawing/2014/main" id="{6222F948-ACC1-492B-B1AC-B5421795CAF4}"/>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05" name="直線コネクタ 104">
          <a:extLst>
            <a:ext uri="{FF2B5EF4-FFF2-40B4-BE49-F238E27FC236}">
              <a16:creationId xmlns:a16="http://schemas.microsoft.com/office/drawing/2014/main" id="{2DB94D42-9480-48A0-BB94-CD29C47D0D07}"/>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a:extLst>
            <a:ext uri="{FF2B5EF4-FFF2-40B4-BE49-F238E27FC236}">
              <a16:creationId xmlns:a16="http://schemas.microsoft.com/office/drawing/2014/main" id="{FDCA659C-B498-4A67-B623-59748AA3B237}"/>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a:extLst>
            <a:ext uri="{FF2B5EF4-FFF2-40B4-BE49-F238E27FC236}">
              <a16:creationId xmlns:a16="http://schemas.microsoft.com/office/drawing/2014/main" id="{CBDDA073-9D89-4E5F-B335-6EEF34F3A6CC}"/>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08" name="フローチャート: 判断 107">
          <a:extLst>
            <a:ext uri="{FF2B5EF4-FFF2-40B4-BE49-F238E27FC236}">
              <a16:creationId xmlns:a16="http://schemas.microsoft.com/office/drawing/2014/main" id="{991C0D1F-49D6-4661-98F0-228BAE3BED7E}"/>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09" name="フローチャート: 判断 108">
          <a:extLst>
            <a:ext uri="{FF2B5EF4-FFF2-40B4-BE49-F238E27FC236}">
              <a16:creationId xmlns:a16="http://schemas.microsoft.com/office/drawing/2014/main" id="{574F3153-6B22-4DB9-B150-DE8764279C17}"/>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0" name="フローチャート: 判断 109">
          <a:extLst>
            <a:ext uri="{FF2B5EF4-FFF2-40B4-BE49-F238E27FC236}">
              <a16:creationId xmlns:a16="http://schemas.microsoft.com/office/drawing/2014/main" id="{22C589FA-A29D-4F69-98EA-F8656C82CFD9}"/>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11" name="フローチャート: 判断 110">
          <a:extLst>
            <a:ext uri="{FF2B5EF4-FFF2-40B4-BE49-F238E27FC236}">
              <a16:creationId xmlns:a16="http://schemas.microsoft.com/office/drawing/2014/main" id="{CCBEBA5D-F094-4ADC-9C9B-15A064C15DEF}"/>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BE2BBD4-C3C7-42C2-A70E-52D8136AEB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89B5628-FFA3-486F-BCC3-D6FB100258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68DCEB3-F89D-40B8-A38D-BFB9D62ACB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2E58512-FEA5-4618-960E-CF9F2BBB1B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89837FF-A015-402F-8E3A-9ECCAD5769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91694</xdr:rowOff>
    </xdr:from>
    <xdr:to>
      <xdr:col>36</xdr:col>
      <xdr:colOff>165100</xdr:colOff>
      <xdr:row>38</xdr:row>
      <xdr:rowOff>21844</xdr:rowOff>
    </xdr:to>
    <xdr:sp macro="" textlink="">
      <xdr:nvSpPr>
        <xdr:cNvPr id="117" name="楕円 116">
          <a:extLst>
            <a:ext uri="{FF2B5EF4-FFF2-40B4-BE49-F238E27FC236}">
              <a16:creationId xmlns:a16="http://schemas.microsoft.com/office/drawing/2014/main" id="{8A4EE34B-B372-4158-8D52-04A4CC176EC3}"/>
            </a:ext>
          </a:extLst>
        </xdr:cNvPr>
        <xdr:cNvSpPr/>
      </xdr:nvSpPr>
      <xdr:spPr>
        <a:xfrm>
          <a:off x="6921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166387</xdr:rowOff>
    </xdr:from>
    <xdr:ext cx="469744" cy="259045"/>
    <xdr:sp macro="" textlink="">
      <xdr:nvSpPr>
        <xdr:cNvPr id="118" name="n_1aveValue【図書館】&#10;一人当たり面積">
          <a:extLst>
            <a:ext uri="{FF2B5EF4-FFF2-40B4-BE49-F238E27FC236}">
              <a16:creationId xmlns:a16="http://schemas.microsoft.com/office/drawing/2014/main" id="{A7471B38-ADF5-40B1-B156-2A85634A13A4}"/>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19" name="n_2aveValue【図書館】&#10;一人当たり面積">
          <a:extLst>
            <a:ext uri="{FF2B5EF4-FFF2-40B4-BE49-F238E27FC236}">
              <a16:creationId xmlns:a16="http://schemas.microsoft.com/office/drawing/2014/main" id="{723AC786-FB8B-4051-8045-402411033036}"/>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0" name="n_3aveValue【図書館】&#10;一人当たり面積">
          <a:extLst>
            <a:ext uri="{FF2B5EF4-FFF2-40B4-BE49-F238E27FC236}">
              <a16:creationId xmlns:a16="http://schemas.microsoft.com/office/drawing/2014/main" id="{67A44377-2C0E-49B1-8C87-9963CFE3F53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21" name="n_4aveValue【図書館】&#10;一人当たり面積">
          <a:extLst>
            <a:ext uri="{FF2B5EF4-FFF2-40B4-BE49-F238E27FC236}">
              <a16:creationId xmlns:a16="http://schemas.microsoft.com/office/drawing/2014/main" id="{2C04D219-5A36-4455-96F0-28B4AAD5FDCA}"/>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38371</xdr:rowOff>
    </xdr:from>
    <xdr:ext cx="469744" cy="259045"/>
    <xdr:sp macro="" textlink="">
      <xdr:nvSpPr>
        <xdr:cNvPr id="122" name="n_4mainValue【図書館】&#10;一人当たり面積">
          <a:extLst>
            <a:ext uri="{FF2B5EF4-FFF2-40B4-BE49-F238E27FC236}">
              <a16:creationId xmlns:a16="http://schemas.microsoft.com/office/drawing/2014/main" id="{4B990964-1732-4230-B058-B1450B2826F5}"/>
            </a:ext>
          </a:extLst>
        </xdr:cNvPr>
        <xdr:cNvSpPr txBox="1"/>
      </xdr:nvSpPr>
      <xdr:spPr>
        <a:xfrm>
          <a:off x="6737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38E67BC6-4169-4CB5-8933-D02B80DA7E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E079233C-3628-4109-979E-9CFCFDBEEB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688A07C-3016-4449-BCDD-3961F97711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20CAC776-BE44-4F16-933F-E59C919688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FF130ADB-DC8E-4656-9D8B-612F13BFAB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B8EDFEA3-247D-4D8B-A627-1001557500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8664C83-93F7-45F8-9BC7-E41708A25D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6BA3180B-24A9-43F7-B65C-2B5D22070F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1DADD996-A5ED-49AB-97E4-DA7FB325A8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57755E5B-3E19-45F8-AC9B-BC5CC60320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F729E7DE-66F2-471E-BC98-10ED0D6917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FCFAC23A-6321-4C0D-B56C-05B3C92541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a:extLst>
            <a:ext uri="{FF2B5EF4-FFF2-40B4-BE49-F238E27FC236}">
              <a16:creationId xmlns:a16="http://schemas.microsoft.com/office/drawing/2014/main" id="{23F65C56-828B-4650-9AE2-04046408DCD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3997147B-31FB-4EBD-AE43-936C64982D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D2E47DA2-EE05-457A-BD29-6143BB3B27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4A2809EA-AC88-4576-AA74-32583495A5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D88D9F65-F8A9-4B24-951E-0E0C672698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2846C63-697C-4D7C-947B-8ED83E10BE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F02DCB9C-2ECD-4AC2-B9CD-A3CC7E8C502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AE33C5B6-B42C-46DD-A8E3-93D3591D43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B0589C68-C0B9-48BB-B0C1-D247A0DBA5E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2089C8DA-BE5A-4E46-8613-9F0ADF7761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a:extLst>
            <a:ext uri="{FF2B5EF4-FFF2-40B4-BE49-F238E27FC236}">
              <a16:creationId xmlns:a16="http://schemas.microsoft.com/office/drawing/2014/main" id="{3C62F09C-2C54-4A9A-912A-E5066CC7FC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BF49CF00-10D9-475F-B0D8-828C9E38CD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47" name="直線コネクタ 146">
          <a:extLst>
            <a:ext uri="{FF2B5EF4-FFF2-40B4-BE49-F238E27FC236}">
              <a16:creationId xmlns:a16="http://schemas.microsoft.com/office/drawing/2014/main" id="{8DE295D6-BDF5-4530-B7FC-8E5FB1D33775}"/>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DFF9D33C-0762-4801-B999-48D65096B54D}"/>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9" name="直線コネクタ 148">
          <a:extLst>
            <a:ext uri="{FF2B5EF4-FFF2-40B4-BE49-F238E27FC236}">
              <a16:creationId xmlns:a16="http://schemas.microsoft.com/office/drawing/2014/main" id="{73ABB2DA-CF85-4CBE-B2A1-D234BA7C824E}"/>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A9712CEA-2339-409E-814B-8AAAFECFA8B4}"/>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a:extLst>
            <a:ext uri="{FF2B5EF4-FFF2-40B4-BE49-F238E27FC236}">
              <a16:creationId xmlns:a16="http://schemas.microsoft.com/office/drawing/2014/main" id="{7A4253D3-4949-4DBA-8E80-8F8B91D53A7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1E51EA5B-E745-4500-B309-A8D3BB4DC674}"/>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53" name="フローチャート: 判断 152">
          <a:extLst>
            <a:ext uri="{FF2B5EF4-FFF2-40B4-BE49-F238E27FC236}">
              <a16:creationId xmlns:a16="http://schemas.microsoft.com/office/drawing/2014/main" id="{681709B3-FB12-4E11-B7ED-1EC915C4583E}"/>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54" name="フローチャート: 判断 153">
          <a:extLst>
            <a:ext uri="{FF2B5EF4-FFF2-40B4-BE49-F238E27FC236}">
              <a16:creationId xmlns:a16="http://schemas.microsoft.com/office/drawing/2014/main" id="{AB415D9F-2531-4876-BA7E-8088DD4F4DE3}"/>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5" name="フローチャート: 判断 154">
          <a:extLst>
            <a:ext uri="{FF2B5EF4-FFF2-40B4-BE49-F238E27FC236}">
              <a16:creationId xmlns:a16="http://schemas.microsoft.com/office/drawing/2014/main" id="{B617ED7D-3AE5-4D96-AFFB-CE1BE9C6E41E}"/>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56" name="フローチャート: 判断 155">
          <a:extLst>
            <a:ext uri="{FF2B5EF4-FFF2-40B4-BE49-F238E27FC236}">
              <a16:creationId xmlns:a16="http://schemas.microsoft.com/office/drawing/2014/main" id="{DEA67A08-0C2A-4077-B5F3-6F54050E4EDB}"/>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57" name="フローチャート: 判断 156">
          <a:extLst>
            <a:ext uri="{FF2B5EF4-FFF2-40B4-BE49-F238E27FC236}">
              <a16:creationId xmlns:a16="http://schemas.microsoft.com/office/drawing/2014/main" id="{2CD06683-BE67-4BC4-B56A-AAF309A00072}"/>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92AAA3B-A8D7-4F72-943D-593F97CD6E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2343AC7-11D1-4AC1-AC8A-0A4C6F9499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286BAB1-5C9E-4B0C-83CC-E66CF84294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9AEF862-619D-4251-9F19-1E2526C930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17BC262-9514-4740-8E68-DDD77F0F1D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40640</xdr:rowOff>
    </xdr:from>
    <xdr:to>
      <xdr:col>6</xdr:col>
      <xdr:colOff>38100</xdr:colOff>
      <xdr:row>60</xdr:row>
      <xdr:rowOff>142240</xdr:rowOff>
    </xdr:to>
    <xdr:sp macro="" textlink="">
      <xdr:nvSpPr>
        <xdr:cNvPr id="163" name="楕円 162">
          <a:extLst>
            <a:ext uri="{FF2B5EF4-FFF2-40B4-BE49-F238E27FC236}">
              <a16:creationId xmlns:a16="http://schemas.microsoft.com/office/drawing/2014/main" id="{262CFACE-080E-40B6-BE53-A0FC6E71427A}"/>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29227</xdr:rowOff>
    </xdr:from>
    <xdr:ext cx="405111" cy="259045"/>
    <xdr:sp macro="" textlink="">
      <xdr:nvSpPr>
        <xdr:cNvPr id="164" name="n_1aveValue【体育館・プール】&#10;有形固定資産減価償却率">
          <a:extLst>
            <a:ext uri="{FF2B5EF4-FFF2-40B4-BE49-F238E27FC236}">
              <a16:creationId xmlns:a16="http://schemas.microsoft.com/office/drawing/2014/main" id="{BBD40610-7B9F-44C5-B5C5-BAB567EA2E7C}"/>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65" name="n_2aveValue【体育館・プール】&#10;有形固定資産減価償却率">
          <a:extLst>
            <a:ext uri="{FF2B5EF4-FFF2-40B4-BE49-F238E27FC236}">
              <a16:creationId xmlns:a16="http://schemas.microsoft.com/office/drawing/2014/main" id="{ECA6E1F7-2B72-4D25-B93A-0572C27ABE63}"/>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66" name="n_3aveValue【体育館・プール】&#10;有形固定資産減価償却率">
          <a:extLst>
            <a:ext uri="{FF2B5EF4-FFF2-40B4-BE49-F238E27FC236}">
              <a16:creationId xmlns:a16="http://schemas.microsoft.com/office/drawing/2014/main" id="{C7ED8699-9FD6-4922-9B29-790671B06CCD}"/>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67" name="n_4aveValue【体育館・プール】&#10;有形固定資産減価償却率">
          <a:extLst>
            <a:ext uri="{FF2B5EF4-FFF2-40B4-BE49-F238E27FC236}">
              <a16:creationId xmlns:a16="http://schemas.microsoft.com/office/drawing/2014/main" id="{74177545-1A21-4A34-B55E-F5E0F2A9CFA4}"/>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168" name="n_4mainValue【体育館・プール】&#10;有形固定資産減価償却率">
          <a:extLst>
            <a:ext uri="{FF2B5EF4-FFF2-40B4-BE49-F238E27FC236}">
              <a16:creationId xmlns:a16="http://schemas.microsoft.com/office/drawing/2014/main" id="{C1D8A8D0-3E86-4215-9863-061A03C94423}"/>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8883B4EB-3FE1-4245-A0D9-F9D230E076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85DB5DE8-23E4-448F-8E99-686C3D84B6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27966FB6-0F7D-41EC-9E01-801C9B8468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3935EC63-F0A2-4AF5-A0C9-6335C9A6C2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C32FD997-81C9-43DF-9E20-61617E0ECD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D3F0DEF4-E5A6-4B65-8A47-07F8FBDB84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78AA0DAD-3402-4286-9DAE-EE158AE6C3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1B25A73D-530F-49A2-A39B-E502EB06AA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174B4828-F60F-4071-A4D8-40077E77B1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A95233B5-0C84-4832-A123-C81BBFA566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3859878E-357E-408D-B5F8-D79962628F3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id="{BA0EDAA3-2B81-418A-87EC-DA9A487611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64303ADF-CA51-4220-88AE-B61F645A32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id="{E3239BFF-6932-446B-ADE9-3BE20026FB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21770AEA-F2DF-45C5-867B-838F3EFC602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id="{CAD94AF5-5E38-41FC-A2C2-4FB82F6B7F5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30B97022-B529-495D-A3EB-A2BBED148C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id="{F888D20E-4EC5-4A6E-9BB4-B97561FBBC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904F0571-C6B1-4A5A-A9A5-20106614D9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id="{47B5A168-9342-449F-AFDD-8F263B65357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EF273D64-F156-4907-8B4D-BA86F93D76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0EA7B540-1C0B-4AE2-9BE0-6681AF2950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id="{28F0A203-F820-4971-86A5-7D789B34D2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192" name="直線コネクタ 191">
          <a:extLst>
            <a:ext uri="{FF2B5EF4-FFF2-40B4-BE49-F238E27FC236}">
              <a16:creationId xmlns:a16="http://schemas.microsoft.com/office/drawing/2014/main" id="{A9020846-6EFC-4D24-B35B-E88CF6FC30F8}"/>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193" name="【体育館・プール】&#10;一人当たり面積最小値テキスト">
          <a:extLst>
            <a:ext uri="{FF2B5EF4-FFF2-40B4-BE49-F238E27FC236}">
              <a16:creationId xmlns:a16="http://schemas.microsoft.com/office/drawing/2014/main" id="{0E278028-DF55-42C4-BF5A-3DA70AA1B973}"/>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194" name="直線コネクタ 193">
          <a:extLst>
            <a:ext uri="{FF2B5EF4-FFF2-40B4-BE49-F238E27FC236}">
              <a16:creationId xmlns:a16="http://schemas.microsoft.com/office/drawing/2014/main" id="{F2EEA5B4-9B78-49B3-B0CC-5FAE7AFB19CA}"/>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195" name="【体育館・プール】&#10;一人当たり面積最大値テキスト">
          <a:extLst>
            <a:ext uri="{FF2B5EF4-FFF2-40B4-BE49-F238E27FC236}">
              <a16:creationId xmlns:a16="http://schemas.microsoft.com/office/drawing/2014/main" id="{6C760E3C-894E-4DE8-955B-2EBAA76B6D56}"/>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196" name="直線コネクタ 195">
          <a:extLst>
            <a:ext uri="{FF2B5EF4-FFF2-40B4-BE49-F238E27FC236}">
              <a16:creationId xmlns:a16="http://schemas.microsoft.com/office/drawing/2014/main" id="{2596C42F-4D7C-4A83-A318-3D6634E1C8F5}"/>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197" name="【体育館・プール】&#10;一人当たり面積平均値テキスト">
          <a:extLst>
            <a:ext uri="{FF2B5EF4-FFF2-40B4-BE49-F238E27FC236}">
              <a16:creationId xmlns:a16="http://schemas.microsoft.com/office/drawing/2014/main" id="{F827D9E0-7EA1-43BF-8DBE-6FC8BB6543D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198" name="フローチャート: 判断 197">
          <a:extLst>
            <a:ext uri="{FF2B5EF4-FFF2-40B4-BE49-F238E27FC236}">
              <a16:creationId xmlns:a16="http://schemas.microsoft.com/office/drawing/2014/main" id="{CE68F2E0-3B76-414C-B7CA-94B7BC646C31}"/>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199" name="フローチャート: 判断 198">
          <a:extLst>
            <a:ext uri="{FF2B5EF4-FFF2-40B4-BE49-F238E27FC236}">
              <a16:creationId xmlns:a16="http://schemas.microsoft.com/office/drawing/2014/main" id="{7D47C0B4-088B-421C-A335-3C424745FF47}"/>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00" name="フローチャート: 判断 199">
          <a:extLst>
            <a:ext uri="{FF2B5EF4-FFF2-40B4-BE49-F238E27FC236}">
              <a16:creationId xmlns:a16="http://schemas.microsoft.com/office/drawing/2014/main" id="{C8771920-E7F5-48B6-8384-B6C8AC5193A8}"/>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01" name="フローチャート: 判断 200">
          <a:extLst>
            <a:ext uri="{FF2B5EF4-FFF2-40B4-BE49-F238E27FC236}">
              <a16:creationId xmlns:a16="http://schemas.microsoft.com/office/drawing/2014/main" id="{C1F89E75-7EBB-4276-8F27-118CA512BA9D}"/>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02" name="フローチャート: 判断 201">
          <a:extLst>
            <a:ext uri="{FF2B5EF4-FFF2-40B4-BE49-F238E27FC236}">
              <a16:creationId xmlns:a16="http://schemas.microsoft.com/office/drawing/2014/main" id="{4F662B30-279A-4A6C-89C4-A6597E34FC07}"/>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23BF91DE-6788-4262-B73B-C108BECB1D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4B7257E-027A-4E9F-85FC-DBD3906F68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6D6BCE19-FDE7-4B8E-A092-5C7B86B614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19458D3-CC8E-4E01-B2B8-3D3B9EB9AF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E05A7DD2-81EE-414E-A5F4-EF0C2C065E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91694</xdr:rowOff>
    </xdr:from>
    <xdr:to>
      <xdr:col>36</xdr:col>
      <xdr:colOff>165100</xdr:colOff>
      <xdr:row>64</xdr:row>
      <xdr:rowOff>21844</xdr:rowOff>
    </xdr:to>
    <xdr:sp macro="" textlink="">
      <xdr:nvSpPr>
        <xdr:cNvPr id="208" name="楕円 207">
          <a:extLst>
            <a:ext uri="{FF2B5EF4-FFF2-40B4-BE49-F238E27FC236}">
              <a16:creationId xmlns:a16="http://schemas.microsoft.com/office/drawing/2014/main" id="{5FE9478C-8A35-49FB-8378-3E5880E761E2}"/>
            </a:ext>
          </a:extLst>
        </xdr:cNvPr>
        <xdr:cNvSpPr/>
      </xdr:nvSpPr>
      <xdr:spPr>
        <a:xfrm>
          <a:off x="6921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93997</xdr:rowOff>
    </xdr:from>
    <xdr:ext cx="469744" cy="259045"/>
    <xdr:sp macro="" textlink="">
      <xdr:nvSpPr>
        <xdr:cNvPr id="209" name="n_1aveValue【体育館・プール】&#10;一人当たり面積">
          <a:extLst>
            <a:ext uri="{FF2B5EF4-FFF2-40B4-BE49-F238E27FC236}">
              <a16:creationId xmlns:a16="http://schemas.microsoft.com/office/drawing/2014/main" id="{3DB9F665-C1B5-4FE4-82A0-82005A1D6677}"/>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10" name="n_2aveValue【体育館・プール】&#10;一人当たり面積">
          <a:extLst>
            <a:ext uri="{FF2B5EF4-FFF2-40B4-BE49-F238E27FC236}">
              <a16:creationId xmlns:a16="http://schemas.microsoft.com/office/drawing/2014/main" id="{3CF666D7-5E15-4DEF-A400-CC6CC7397B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11" name="n_3aveValue【体育館・プール】&#10;一人当たり面積">
          <a:extLst>
            <a:ext uri="{FF2B5EF4-FFF2-40B4-BE49-F238E27FC236}">
              <a16:creationId xmlns:a16="http://schemas.microsoft.com/office/drawing/2014/main" id="{C7A4A52B-7FA4-4DF4-AFD1-23A7C081BF03}"/>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12" name="n_4aveValue【体育館・プール】&#10;一人当たり面積">
          <a:extLst>
            <a:ext uri="{FF2B5EF4-FFF2-40B4-BE49-F238E27FC236}">
              <a16:creationId xmlns:a16="http://schemas.microsoft.com/office/drawing/2014/main" id="{90B3B7F4-7D74-4AA8-97ED-C972B68FBDC7}"/>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12971</xdr:rowOff>
    </xdr:from>
    <xdr:ext cx="469744" cy="259045"/>
    <xdr:sp macro="" textlink="">
      <xdr:nvSpPr>
        <xdr:cNvPr id="213" name="n_4mainValue【体育館・プール】&#10;一人当たり面積">
          <a:extLst>
            <a:ext uri="{FF2B5EF4-FFF2-40B4-BE49-F238E27FC236}">
              <a16:creationId xmlns:a16="http://schemas.microsoft.com/office/drawing/2014/main" id="{1729A84D-2354-4C61-AC99-DF9453746309}"/>
            </a:ext>
          </a:extLst>
        </xdr:cNvPr>
        <xdr:cNvSpPr txBox="1"/>
      </xdr:nvSpPr>
      <xdr:spPr>
        <a:xfrm>
          <a:off x="6737427"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34CC7C99-1496-4418-B89B-48E258878F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E9A22447-413C-4997-B074-0F3DF44172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AF26CA1D-99DD-4449-8947-78A30EECB8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350CF053-B21A-4679-9EFE-FA20159E83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AC8F1A1D-A0A7-4C08-98B2-582186E7C6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8A878B91-230B-4A35-B517-DFE72DB44B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B54EDF0B-28D8-461F-BF9C-3667ACD085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91C5CAE7-CDDD-435A-8767-DADC74270A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71BFDEFE-09D7-4132-99B2-4F5623EDC6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83D62FED-6803-4144-B358-2B145171E8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918F7AC1-95A2-4CDC-B59D-DBB5E7883A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a16="http://schemas.microsoft.com/office/drawing/2014/main" id="{1DE6ECB7-0FE2-47B6-9431-9A67DBD29AF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id="{24D1B676-A0CD-4536-B766-3F1211E66D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a16="http://schemas.microsoft.com/office/drawing/2014/main" id="{E02E7FB8-84EE-425D-8608-8470820D3E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a:extLst>
            <a:ext uri="{FF2B5EF4-FFF2-40B4-BE49-F238E27FC236}">
              <a16:creationId xmlns:a16="http://schemas.microsoft.com/office/drawing/2014/main" id="{8909BF9C-F6CF-4279-BB00-DD092656B4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a16="http://schemas.microsoft.com/office/drawing/2014/main" id="{1697127D-FB0A-45EA-994E-747433F9726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a:extLst>
            <a:ext uri="{FF2B5EF4-FFF2-40B4-BE49-F238E27FC236}">
              <a16:creationId xmlns:a16="http://schemas.microsoft.com/office/drawing/2014/main" id="{1CCF75B6-ECC4-443A-A4BC-F33513A6C4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a16="http://schemas.microsoft.com/office/drawing/2014/main" id="{7FC29BCC-D238-4EA9-9915-515C6808D4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a:extLst>
            <a:ext uri="{FF2B5EF4-FFF2-40B4-BE49-F238E27FC236}">
              <a16:creationId xmlns:a16="http://schemas.microsoft.com/office/drawing/2014/main" id="{6C524FC8-A762-4A61-8086-2C789409DF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a16="http://schemas.microsoft.com/office/drawing/2014/main" id="{3E4FC9DC-9CC2-4FEB-B57F-F350A06DB5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a:extLst>
            <a:ext uri="{FF2B5EF4-FFF2-40B4-BE49-F238E27FC236}">
              <a16:creationId xmlns:a16="http://schemas.microsoft.com/office/drawing/2014/main" id="{3507CD6F-2D50-4014-8826-4DA30670521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0A12D16F-19A0-4665-9699-C77535FA83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a:extLst>
            <a:ext uri="{FF2B5EF4-FFF2-40B4-BE49-F238E27FC236}">
              <a16:creationId xmlns:a16="http://schemas.microsoft.com/office/drawing/2014/main" id="{6D022AE6-379B-4CC8-9E4C-5DF3DF6929B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AC7FF698-6CD1-402B-9E83-9F5DD79397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38" name="直線コネクタ 237">
          <a:extLst>
            <a:ext uri="{FF2B5EF4-FFF2-40B4-BE49-F238E27FC236}">
              <a16:creationId xmlns:a16="http://schemas.microsoft.com/office/drawing/2014/main" id="{A0E9772B-5D14-4130-9E14-F5E7C2EEFF9A}"/>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39" name="【福祉施設】&#10;有形固定資産減価償却率最小値テキスト">
          <a:extLst>
            <a:ext uri="{FF2B5EF4-FFF2-40B4-BE49-F238E27FC236}">
              <a16:creationId xmlns:a16="http://schemas.microsoft.com/office/drawing/2014/main" id="{2797E7E2-585E-4D36-A152-CA6642AD9D5A}"/>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40" name="直線コネクタ 239">
          <a:extLst>
            <a:ext uri="{FF2B5EF4-FFF2-40B4-BE49-F238E27FC236}">
              <a16:creationId xmlns:a16="http://schemas.microsoft.com/office/drawing/2014/main" id="{440C196B-772C-4F9B-A41C-BCB7ACF4B102}"/>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41" name="【福祉施設】&#10;有形固定資産減価償却率最大値テキスト">
          <a:extLst>
            <a:ext uri="{FF2B5EF4-FFF2-40B4-BE49-F238E27FC236}">
              <a16:creationId xmlns:a16="http://schemas.microsoft.com/office/drawing/2014/main" id="{AA901DE8-6B3F-437B-BF84-590E6F258D66}"/>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42" name="直線コネクタ 241">
          <a:extLst>
            <a:ext uri="{FF2B5EF4-FFF2-40B4-BE49-F238E27FC236}">
              <a16:creationId xmlns:a16="http://schemas.microsoft.com/office/drawing/2014/main" id="{BD56856D-BE29-4A17-98DA-1C8E95E1B8F1}"/>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44B54833-7E09-4DD8-830A-14CCF6D872FD}"/>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4" name="フローチャート: 判断 243">
          <a:extLst>
            <a:ext uri="{FF2B5EF4-FFF2-40B4-BE49-F238E27FC236}">
              <a16:creationId xmlns:a16="http://schemas.microsoft.com/office/drawing/2014/main" id="{B660B268-D9EB-4D80-A837-AF9E068476EA}"/>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45" name="フローチャート: 判断 244">
          <a:extLst>
            <a:ext uri="{FF2B5EF4-FFF2-40B4-BE49-F238E27FC236}">
              <a16:creationId xmlns:a16="http://schemas.microsoft.com/office/drawing/2014/main" id="{D279303A-8276-41A6-8BCA-700EA2DE67EF}"/>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46" name="フローチャート: 判断 245">
          <a:extLst>
            <a:ext uri="{FF2B5EF4-FFF2-40B4-BE49-F238E27FC236}">
              <a16:creationId xmlns:a16="http://schemas.microsoft.com/office/drawing/2014/main" id="{9C909949-78C8-48F8-A596-77E572747A4A}"/>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47" name="フローチャート: 判断 246">
          <a:extLst>
            <a:ext uri="{FF2B5EF4-FFF2-40B4-BE49-F238E27FC236}">
              <a16:creationId xmlns:a16="http://schemas.microsoft.com/office/drawing/2014/main" id="{0993227A-3615-4018-9127-2C821E313386}"/>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48" name="フローチャート: 判断 247">
          <a:extLst>
            <a:ext uri="{FF2B5EF4-FFF2-40B4-BE49-F238E27FC236}">
              <a16:creationId xmlns:a16="http://schemas.microsoft.com/office/drawing/2014/main" id="{E2F3065B-498B-4DBB-9356-2740E800C51A}"/>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8DA8604-D005-4273-B3B0-1DD7B83F61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F386D51-B9C8-4CFE-9464-F736EA0BE3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F2097E3-F9C5-4B4A-9C99-177F52DB52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C1E12B4-B489-42C7-96CF-3B77AEBCE5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E1ACB9BF-65F4-4E3F-8495-8849413E56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25400</xdr:rowOff>
    </xdr:from>
    <xdr:to>
      <xdr:col>6</xdr:col>
      <xdr:colOff>38100</xdr:colOff>
      <xdr:row>83</xdr:row>
      <xdr:rowOff>127000</xdr:rowOff>
    </xdr:to>
    <xdr:sp macro="" textlink="">
      <xdr:nvSpPr>
        <xdr:cNvPr id="254" name="楕円 253">
          <a:extLst>
            <a:ext uri="{FF2B5EF4-FFF2-40B4-BE49-F238E27FC236}">
              <a16:creationId xmlns:a16="http://schemas.microsoft.com/office/drawing/2014/main" id="{A45DCC36-BE72-4074-A1E2-330A7524DDDE}"/>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40657</xdr:rowOff>
    </xdr:from>
    <xdr:ext cx="405111" cy="259045"/>
    <xdr:sp macro="" textlink="">
      <xdr:nvSpPr>
        <xdr:cNvPr id="255" name="n_1aveValue【福祉施設】&#10;有形固定資産減価償却率">
          <a:extLst>
            <a:ext uri="{FF2B5EF4-FFF2-40B4-BE49-F238E27FC236}">
              <a16:creationId xmlns:a16="http://schemas.microsoft.com/office/drawing/2014/main" id="{9D298455-1433-4A81-A1EC-6FD30D719DB3}"/>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56" name="n_2aveValue【福祉施設】&#10;有形固定資産減価償却率">
          <a:extLst>
            <a:ext uri="{FF2B5EF4-FFF2-40B4-BE49-F238E27FC236}">
              <a16:creationId xmlns:a16="http://schemas.microsoft.com/office/drawing/2014/main" id="{93470C16-9C2D-4E24-B34E-2467CCF7D221}"/>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57" name="n_3aveValue【福祉施設】&#10;有形固定資産減価償却率">
          <a:extLst>
            <a:ext uri="{FF2B5EF4-FFF2-40B4-BE49-F238E27FC236}">
              <a16:creationId xmlns:a16="http://schemas.microsoft.com/office/drawing/2014/main" id="{39E3B855-8C1B-4C61-8D2A-1AC0F734E98C}"/>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58" name="n_4aveValue【福祉施設】&#10;有形固定資産減価償却率">
          <a:extLst>
            <a:ext uri="{FF2B5EF4-FFF2-40B4-BE49-F238E27FC236}">
              <a16:creationId xmlns:a16="http://schemas.microsoft.com/office/drawing/2014/main" id="{C99C7022-499E-4600-8DE0-BBF634E731DB}"/>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259" name="n_4mainValue【福祉施設】&#10;有形固定資産減価償却率">
          <a:extLst>
            <a:ext uri="{FF2B5EF4-FFF2-40B4-BE49-F238E27FC236}">
              <a16:creationId xmlns:a16="http://schemas.microsoft.com/office/drawing/2014/main" id="{9ED03C32-31C4-440C-B756-89F52385CAA7}"/>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DFD5A7A6-176C-41AC-9E08-A67D624E5B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8F1E74C6-4C5A-4CC7-A7C3-5E28DD6D11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AF25BA12-5433-4998-99C4-DFC2F16D5E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4FE02025-C7D8-47A3-AC91-66561C0FC6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9B65F63F-C398-4BFD-AB43-B37786B716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FC8CE57E-DE32-4E07-801B-76B1C859A4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2C3C836C-4AA4-47C9-A830-833A7F0C67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4BA46CAB-0A98-4318-A22E-4975008F56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9DDCBD34-F025-4C1D-829D-D34CBCEB84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BA0A4809-16FE-496D-88F7-D1FF3F3D61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a:extLst>
            <a:ext uri="{FF2B5EF4-FFF2-40B4-BE49-F238E27FC236}">
              <a16:creationId xmlns:a16="http://schemas.microsoft.com/office/drawing/2014/main" id="{404AFFB5-1B6F-42CB-AC11-5B577FE05D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39837FA9-9A75-408F-A04B-A410A5E9C6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a:extLst>
            <a:ext uri="{FF2B5EF4-FFF2-40B4-BE49-F238E27FC236}">
              <a16:creationId xmlns:a16="http://schemas.microsoft.com/office/drawing/2014/main" id="{D75FD199-B9FC-43F6-95A8-7B96E87168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a:extLst>
            <a:ext uri="{FF2B5EF4-FFF2-40B4-BE49-F238E27FC236}">
              <a16:creationId xmlns:a16="http://schemas.microsoft.com/office/drawing/2014/main" id="{9F5F9D58-7DF8-4D27-9F4C-A057A383EF0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a:extLst>
            <a:ext uri="{FF2B5EF4-FFF2-40B4-BE49-F238E27FC236}">
              <a16:creationId xmlns:a16="http://schemas.microsoft.com/office/drawing/2014/main" id="{564A715C-5F68-4B36-BE61-21BDFF6253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a:extLst>
            <a:ext uri="{FF2B5EF4-FFF2-40B4-BE49-F238E27FC236}">
              <a16:creationId xmlns:a16="http://schemas.microsoft.com/office/drawing/2014/main" id="{197F8FFE-FD22-46E2-9519-0216446B36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a:extLst>
            <a:ext uri="{FF2B5EF4-FFF2-40B4-BE49-F238E27FC236}">
              <a16:creationId xmlns:a16="http://schemas.microsoft.com/office/drawing/2014/main" id="{A4DB4400-E19C-4FC8-BFC1-D450022791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a:extLst>
            <a:ext uri="{FF2B5EF4-FFF2-40B4-BE49-F238E27FC236}">
              <a16:creationId xmlns:a16="http://schemas.microsoft.com/office/drawing/2014/main" id="{4FD7ECC7-7E30-4B67-891F-8ADC64B5CA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4FEE6DCF-6E79-479C-8052-DAE5572520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9A513042-5C21-4006-B387-293E7B37AE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a:extLst>
            <a:ext uri="{FF2B5EF4-FFF2-40B4-BE49-F238E27FC236}">
              <a16:creationId xmlns:a16="http://schemas.microsoft.com/office/drawing/2014/main" id="{74EAD0A9-5B23-4BD0-819B-F7B8DBF15B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81" name="直線コネクタ 280">
          <a:extLst>
            <a:ext uri="{FF2B5EF4-FFF2-40B4-BE49-F238E27FC236}">
              <a16:creationId xmlns:a16="http://schemas.microsoft.com/office/drawing/2014/main" id="{711072B4-B258-4FC5-B32A-9343FBF000DB}"/>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82" name="【福祉施設】&#10;一人当たり面積最小値テキスト">
          <a:extLst>
            <a:ext uri="{FF2B5EF4-FFF2-40B4-BE49-F238E27FC236}">
              <a16:creationId xmlns:a16="http://schemas.microsoft.com/office/drawing/2014/main" id="{6CD7F05D-94B8-4EBF-B461-8EBAC58121BD}"/>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83" name="直線コネクタ 282">
          <a:extLst>
            <a:ext uri="{FF2B5EF4-FFF2-40B4-BE49-F238E27FC236}">
              <a16:creationId xmlns:a16="http://schemas.microsoft.com/office/drawing/2014/main" id="{2BC0837C-A9AC-4D94-AFAA-E7AB5A13ED2E}"/>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84" name="【福祉施設】&#10;一人当たり面積最大値テキスト">
          <a:extLst>
            <a:ext uri="{FF2B5EF4-FFF2-40B4-BE49-F238E27FC236}">
              <a16:creationId xmlns:a16="http://schemas.microsoft.com/office/drawing/2014/main" id="{0708F82F-2D87-4977-9782-DB8AA57FF434}"/>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285" name="直線コネクタ 284">
          <a:extLst>
            <a:ext uri="{FF2B5EF4-FFF2-40B4-BE49-F238E27FC236}">
              <a16:creationId xmlns:a16="http://schemas.microsoft.com/office/drawing/2014/main" id="{E5F88DB1-D184-40D2-9DB0-8B4D3A2DBD8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286" name="【福祉施設】&#10;一人当たり面積平均値テキスト">
          <a:extLst>
            <a:ext uri="{FF2B5EF4-FFF2-40B4-BE49-F238E27FC236}">
              <a16:creationId xmlns:a16="http://schemas.microsoft.com/office/drawing/2014/main" id="{490F6FF8-B83F-469A-8965-E1F69ED29D35}"/>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287" name="フローチャート: 判断 286">
          <a:extLst>
            <a:ext uri="{FF2B5EF4-FFF2-40B4-BE49-F238E27FC236}">
              <a16:creationId xmlns:a16="http://schemas.microsoft.com/office/drawing/2014/main" id="{12DF2D9D-2905-4FDA-925B-82A88219E47D}"/>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288" name="フローチャート: 判断 287">
          <a:extLst>
            <a:ext uri="{FF2B5EF4-FFF2-40B4-BE49-F238E27FC236}">
              <a16:creationId xmlns:a16="http://schemas.microsoft.com/office/drawing/2014/main" id="{8C7C41C0-92CE-4DA3-B915-9C5CE7372E96}"/>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289" name="フローチャート: 判断 288">
          <a:extLst>
            <a:ext uri="{FF2B5EF4-FFF2-40B4-BE49-F238E27FC236}">
              <a16:creationId xmlns:a16="http://schemas.microsoft.com/office/drawing/2014/main" id="{D695680C-FAA3-4E16-8FB6-3476AF2DF576}"/>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290" name="フローチャート: 判断 289">
          <a:extLst>
            <a:ext uri="{FF2B5EF4-FFF2-40B4-BE49-F238E27FC236}">
              <a16:creationId xmlns:a16="http://schemas.microsoft.com/office/drawing/2014/main" id="{188AF9D9-F83A-4A67-8520-897D07A4B44A}"/>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291" name="フローチャート: 判断 290">
          <a:extLst>
            <a:ext uri="{FF2B5EF4-FFF2-40B4-BE49-F238E27FC236}">
              <a16:creationId xmlns:a16="http://schemas.microsoft.com/office/drawing/2014/main" id="{7DFB5CA0-E42E-4CBB-B1D6-0DD5065C3951}"/>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D7B0D05-014F-4D93-B7D8-32AB0A13E4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3304841-D8B8-40F1-A110-30531178A4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6895DA5-4F2D-4623-94FD-C74101DE66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85F6137-F02C-4086-8A90-C6E07C5E10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8347817-FF5A-45A0-8282-B3235565F6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130860</xdr:rowOff>
    </xdr:from>
    <xdr:to>
      <xdr:col>36</xdr:col>
      <xdr:colOff>165100</xdr:colOff>
      <xdr:row>86</xdr:row>
      <xdr:rowOff>61010</xdr:rowOff>
    </xdr:to>
    <xdr:sp macro="" textlink="">
      <xdr:nvSpPr>
        <xdr:cNvPr id="297" name="楕円 296">
          <a:extLst>
            <a:ext uri="{FF2B5EF4-FFF2-40B4-BE49-F238E27FC236}">
              <a16:creationId xmlns:a16="http://schemas.microsoft.com/office/drawing/2014/main" id="{D425498A-6F9D-4BBC-88FF-6563828962C4}"/>
            </a:ext>
          </a:extLst>
        </xdr:cNvPr>
        <xdr:cNvSpPr/>
      </xdr:nvSpPr>
      <xdr:spPr>
        <a:xfrm>
          <a:off x="6921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36847</xdr:rowOff>
    </xdr:from>
    <xdr:ext cx="469744" cy="259045"/>
    <xdr:sp macro="" textlink="">
      <xdr:nvSpPr>
        <xdr:cNvPr id="298" name="n_1aveValue【福祉施設】&#10;一人当たり面積">
          <a:extLst>
            <a:ext uri="{FF2B5EF4-FFF2-40B4-BE49-F238E27FC236}">
              <a16:creationId xmlns:a16="http://schemas.microsoft.com/office/drawing/2014/main" id="{983F308E-5FDA-46B7-A2B3-5A3603C1CF1D}"/>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299" name="n_2aveValue【福祉施設】&#10;一人当たり面積">
          <a:extLst>
            <a:ext uri="{FF2B5EF4-FFF2-40B4-BE49-F238E27FC236}">
              <a16:creationId xmlns:a16="http://schemas.microsoft.com/office/drawing/2014/main" id="{EAEFDEC0-4ED7-4315-9FE9-3AA844F0D72E}"/>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00" name="n_3aveValue【福祉施設】&#10;一人当たり面積">
          <a:extLst>
            <a:ext uri="{FF2B5EF4-FFF2-40B4-BE49-F238E27FC236}">
              <a16:creationId xmlns:a16="http://schemas.microsoft.com/office/drawing/2014/main" id="{4499F7FD-51C2-411D-9F2D-A7288F082374}"/>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01" name="n_4aveValue【福祉施設】&#10;一人当たり面積">
          <a:extLst>
            <a:ext uri="{FF2B5EF4-FFF2-40B4-BE49-F238E27FC236}">
              <a16:creationId xmlns:a16="http://schemas.microsoft.com/office/drawing/2014/main" id="{4AC7BABF-10A7-43F1-8AAF-3FDAEA4DAFC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52137</xdr:rowOff>
    </xdr:from>
    <xdr:ext cx="469744" cy="259045"/>
    <xdr:sp macro="" textlink="">
      <xdr:nvSpPr>
        <xdr:cNvPr id="302" name="n_4mainValue【福祉施設】&#10;一人当たり面積">
          <a:extLst>
            <a:ext uri="{FF2B5EF4-FFF2-40B4-BE49-F238E27FC236}">
              <a16:creationId xmlns:a16="http://schemas.microsoft.com/office/drawing/2014/main" id="{0DBAF732-C7D3-4E8D-99BC-BACC5A8286D1}"/>
            </a:ext>
          </a:extLst>
        </xdr:cNvPr>
        <xdr:cNvSpPr txBox="1"/>
      </xdr:nvSpPr>
      <xdr:spPr>
        <a:xfrm>
          <a:off x="6737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51A7BAED-9390-46F2-9246-71E4E1D034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A926ABCD-DC44-4C61-A852-A67DA005F1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F5ECB14C-A473-44D7-B8D3-B64EE67C17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7ED4A3D9-8397-4B61-ACF3-F8AB6A9A6D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AE75C1E0-ECBA-4914-A74B-257E4E5E91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72F0F43B-2E7F-464B-96FF-B81442D42A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CC33A4F0-323A-44D7-9B33-0136D50A01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5ECD7305-8785-4F0E-BF35-C2772D98DB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id="{839CCB24-5EE9-4EA2-8E3E-396C06D31E2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id="{87C3249C-B1A8-4091-98C3-D9CA419DF6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a:extLst>
            <a:ext uri="{FF2B5EF4-FFF2-40B4-BE49-F238E27FC236}">
              <a16:creationId xmlns:a16="http://schemas.microsoft.com/office/drawing/2014/main" id="{7B6AE50D-8687-4CD5-87B0-A64CB7FF11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a:extLst>
            <a:ext uri="{FF2B5EF4-FFF2-40B4-BE49-F238E27FC236}">
              <a16:creationId xmlns:a16="http://schemas.microsoft.com/office/drawing/2014/main" id="{24C2DBA5-E19E-4167-8063-25C53B4E500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5" name="テキスト ボックス 314">
          <a:extLst>
            <a:ext uri="{FF2B5EF4-FFF2-40B4-BE49-F238E27FC236}">
              <a16:creationId xmlns:a16="http://schemas.microsoft.com/office/drawing/2014/main" id="{8E77E385-FEDC-4836-9ECB-4A3B6871FE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a:extLst>
            <a:ext uri="{FF2B5EF4-FFF2-40B4-BE49-F238E27FC236}">
              <a16:creationId xmlns:a16="http://schemas.microsoft.com/office/drawing/2014/main" id="{DCB0A40D-4DEE-4753-8B51-C2828575D8C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id="{03B02D7C-0810-45B5-8B4F-EE411D2EA3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a:extLst>
            <a:ext uri="{FF2B5EF4-FFF2-40B4-BE49-F238E27FC236}">
              <a16:creationId xmlns:a16="http://schemas.microsoft.com/office/drawing/2014/main" id="{20B327CF-02BB-4CD8-8C3E-4852FC0BA11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id="{051CC817-F5E3-4B8E-B3F1-0C8B529FE85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a:extLst>
            <a:ext uri="{FF2B5EF4-FFF2-40B4-BE49-F238E27FC236}">
              <a16:creationId xmlns:a16="http://schemas.microsoft.com/office/drawing/2014/main" id="{ED9ECC57-42F7-43F4-B8A1-32711A76D5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id="{1DC7C6DC-E569-4C61-A6B5-15604753A62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a:extLst>
            <a:ext uri="{FF2B5EF4-FFF2-40B4-BE49-F238E27FC236}">
              <a16:creationId xmlns:a16="http://schemas.microsoft.com/office/drawing/2014/main" id="{9F6D60BB-4565-4283-B8A2-F62ED4DEA5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id="{2F4A8AAE-9A3D-4C59-ADCF-D683EC797A1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a:extLst>
            <a:ext uri="{FF2B5EF4-FFF2-40B4-BE49-F238E27FC236}">
              <a16:creationId xmlns:a16="http://schemas.microsoft.com/office/drawing/2014/main" id="{A3EC6120-C5DE-45E8-AD58-4F0DB7EF2D3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5" name="テキスト ボックス 324">
          <a:extLst>
            <a:ext uri="{FF2B5EF4-FFF2-40B4-BE49-F238E27FC236}">
              <a16:creationId xmlns:a16="http://schemas.microsoft.com/office/drawing/2014/main" id="{EDB2DD49-0585-4DFE-897B-89D6BBC0836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id="{D57AEC78-A1A8-4600-868C-D17D56DEFA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62AB9C40-D0BD-43B3-AD7F-42BD3E5DD3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28" name="直線コネクタ 327">
          <a:extLst>
            <a:ext uri="{FF2B5EF4-FFF2-40B4-BE49-F238E27FC236}">
              <a16:creationId xmlns:a16="http://schemas.microsoft.com/office/drawing/2014/main" id="{98FA6C48-332F-4DE6-9299-4FDB0AD2CD1B}"/>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29" name="【市民会館】&#10;有形固定資産減価償却率最小値テキスト">
          <a:extLst>
            <a:ext uri="{FF2B5EF4-FFF2-40B4-BE49-F238E27FC236}">
              <a16:creationId xmlns:a16="http://schemas.microsoft.com/office/drawing/2014/main" id="{5714D94B-85C5-4933-BF3E-BC9D7EF7A9E8}"/>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30" name="直線コネクタ 329">
          <a:extLst>
            <a:ext uri="{FF2B5EF4-FFF2-40B4-BE49-F238E27FC236}">
              <a16:creationId xmlns:a16="http://schemas.microsoft.com/office/drawing/2014/main" id="{E3A26155-00D7-4DAA-AFB3-42ECF413EB19}"/>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31" name="【市民会館】&#10;有形固定資産減価償却率最大値テキスト">
          <a:extLst>
            <a:ext uri="{FF2B5EF4-FFF2-40B4-BE49-F238E27FC236}">
              <a16:creationId xmlns:a16="http://schemas.microsoft.com/office/drawing/2014/main" id="{41F065EB-0BD6-4296-965F-3519264FE009}"/>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32" name="直線コネクタ 331">
          <a:extLst>
            <a:ext uri="{FF2B5EF4-FFF2-40B4-BE49-F238E27FC236}">
              <a16:creationId xmlns:a16="http://schemas.microsoft.com/office/drawing/2014/main" id="{146860A3-78BD-45FD-A9EA-0EDCE7AD21C4}"/>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D5A95C86-7F4B-4955-A426-8798DA43BA02}"/>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34" name="フローチャート: 判断 333">
          <a:extLst>
            <a:ext uri="{FF2B5EF4-FFF2-40B4-BE49-F238E27FC236}">
              <a16:creationId xmlns:a16="http://schemas.microsoft.com/office/drawing/2014/main" id="{98F72079-8D24-4BE2-926B-A93B06B8A0CA}"/>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35" name="フローチャート: 判断 334">
          <a:extLst>
            <a:ext uri="{FF2B5EF4-FFF2-40B4-BE49-F238E27FC236}">
              <a16:creationId xmlns:a16="http://schemas.microsoft.com/office/drawing/2014/main" id="{8877F87F-B3F2-4DD5-81FE-F4DA2B82EAD3}"/>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36" name="フローチャート: 判断 335">
          <a:extLst>
            <a:ext uri="{FF2B5EF4-FFF2-40B4-BE49-F238E27FC236}">
              <a16:creationId xmlns:a16="http://schemas.microsoft.com/office/drawing/2014/main" id="{D882BAFA-BF81-4D70-8EB2-591B08355518}"/>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37" name="フローチャート: 判断 336">
          <a:extLst>
            <a:ext uri="{FF2B5EF4-FFF2-40B4-BE49-F238E27FC236}">
              <a16:creationId xmlns:a16="http://schemas.microsoft.com/office/drawing/2014/main" id="{026B7788-C7E3-421C-83D1-5796957571FE}"/>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38" name="フローチャート: 判断 337">
          <a:extLst>
            <a:ext uri="{FF2B5EF4-FFF2-40B4-BE49-F238E27FC236}">
              <a16:creationId xmlns:a16="http://schemas.microsoft.com/office/drawing/2014/main" id="{3B623B00-0C67-4C34-A7E1-1D494F029B47}"/>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861A16FD-5164-48FC-B2D7-E353DBC0A3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6B7CDC59-C40C-4ECD-BADE-26F20EC96F8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E9222E94-CB2F-40A2-BC75-733BA4B9C1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7E6B0D3E-9412-4862-B68A-CEDEA0CF87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34A4D318-FFE3-4E27-99F5-4188B04C930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131536</xdr:rowOff>
    </xdr:from>
    <xdr:to>
      <xdr:col>6</xdr:col>
      <xdr:colOff>38100</xdr:colOff>
      <xdr:row>108</xdr:row>
      <xdr:rowOff>61686</xdr:rowOff>
    </xdr:to>
    <xdr:sp macro="" textlink="">
      <xdr:nvSpPr>
        <xdr:cNvPr id="344" name="楕円 343">
          <a:extLst>
            <a:ext uri="{FF2B5EF4-FFF2-40B4-BE49-F238E27FC236}">
              <a16:creationId xmlns:a16="http://schemas.microsoft.com/office/drawing/2014/main" id="{09B027C2-B382-4B24-9C2B-35FA7AFA2339}"/>
            </a:ext>
          </a:extLst>
        </xdr:cNvPr>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58619</xdr:rowOff>
    </xdr:from>
    <xdr:ext cx="405111" cy="259045"/>
    <xdr:sp macro="" textlink="">
      <xdr:nvSpPr>
        <xdr:cNvPr id="345" name="n_1aveValue【市民会館】&#10;有形固定資産減価償却率">
          <a:extLst>
            <a:ext uri="{FF2B5EF4-FFF2-40B4-BE49-F238E27FC236}">
              <a16:creationId xmlns:a16="http://schemas.microsoft.com/office/drawing/2014/main" id="{D8B20CD3-C498-41AB-9513-38B3599CAB69}"/>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46" name="n_2aveValue【市民会館】&#10;有形固定資産減価償却率">
          <a:extLst>
            <a:ext uri="{FF2B5EF4-FFF2-40B4-BE49-F238E27FC236}">
              <a16:creationId xmlns:a16="http://schemas.microsoft.com/office/drawing/2014/main" id="{3A190427-988D-4D4E-9A82-12608D7233A7}"/>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47" name="n_3aveValue【市民会館】&#10;有形固定資産減価償却率">
          <a:extLst>
            <a:ext uri="{FF2B5EF4-FFF2-40B4-BE49-F238E27FC236}">
              <a16:creationId xmlns:a16="http://schemas.microsoft.com/office/drawing/2014/main" id="{78D03473-84BA-4C32-85EE-FDD4D6B68E3A}"/>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48" name="n_4aveValue【市民会館】&#10;有形固定資産減価償却率">
          <a:extLst>
            <a:ext uri="{FF2B5EF4-FFF2-40B4-BE49-F238E27FC236}">
              <a16:creationId xmlns:a16="http://schemas.microsoft.com/office/drawing/2014/main" id="{B8A22CBA-2A47-4694-974B-842AFD93A9D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49" name="n_4mainValue【市民会館】&#10;有形固定資産減価償却率">
          <a:extLst>
            <a:ext uri="{FF2B5EF4-FFF2-40B4-BE49-F238E27FC236}">
              <a16:creationId xmlns:a16="http://schemas.microsoft.com/office/drawing/2014/main" id="{F954FA78-B152-45C6-89B1-D70F8BBB1B87}"/>
            </a:ext>
          </a:extLst>
        </xdr:cNvPr>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A07F151A-CA79-4762-9A62-2ADB970313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4364C28D-4209-45B0-9A6F-14AAF875B6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72F0583C-9CCE-4808-B406-0E2D55B720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82A55E5B-7FBA-4F82-BB8E-F9B082C75A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CBCD407B-688B-4C23-99DB-A2B115683D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144A7353-27B9-428C-BA1F-CFBA578078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DD15A7B1-B0C1-4925-B40A-3A152594EA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88050520-CCFC-492F-A3C0-6A8300B6BBE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A047379C-42CE-4725-B322-46854C430F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a:extLst>
            <a:ext uri="{FF2B5EF4-FFF2-40B4-BE49-F238E27FC236}">
              <a16:creationId xmlns:a16="http://schemas.microsoft.com/office/drawing/2014/main" id="{954C45B1-DD8B-4F67-9EFD-4C13586C88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0" name="直線コネクタ 359">
          <a:extLst>
            <a:ext uri="{FF2B5EF4-FFF2-40B4-BE49-F238E27FC236}">
              <a16:creationId xmlns:a16="http://schemas.microsoft.com/office/drawing/2014/main" id="{CDDF4762-6ED7-4BF1-938C-36FFF8CE501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1" name="テキスト ボックス 360">
          <a:extLst>
            <a:ext uri="{FF2B5EF4-FFF2-40B4-BE49-F238E27FC236}">
              <a16:creationId xmlns:a16="http://schemas.microsoft.com/office/drawing/2014/main" id="{5B7BA795-B953-4A0D-BBE7-FB342D85A92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2" name="直線コネクタ 361">
          <a:extLst>
            <a:ext uri="{FF2B5EF4-FFF2-40B4-BE49-F238E27FC236}">
              <a16:creationId xmlns:a16="http://schemas.microsoft.com/office/drawing/2014/main" id="{18F0312A-5769-4E5A-A71D-8B426AA5543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3" name="テキスト ボックス 362">
          <a:extLst>
            <a:ext uri="{FF2B5EF4-FFF2-40B4-BE49-F238E27FC236}">
              <a16:creationId xmlns:a16="http://schemas.microsoft.com/office/drawing/2014/main" id="{32D5DACA-9987-4FF5-A1D7-DA16782C515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4" name="直線コネクタ 363">
          <a:extLst>
            <a:ext uri="{FF2B5EF4-FFF2-40B4-BE49-F238E27FC236}">
              <a16:creationId xmlns:a16="http://schemas.microsoft.com/office/drawing/2014/main" id="{11E823D7-CA7A-47CD-B2B1-D11CF7B67D7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5" name="テキスト ボックス 364">
          <a:extLst>
            <a:ext uri="{FF2B5EF4-FFF2-40B4-BE49-F238E27FC236}">
              <a16:creationId xmlns:a16="http://schemas.microsoft.com/office/drawing/2014/main" id="{26562CD6-617F-464F-8484-13474958E3E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6" name="直線コネクタ 365">
          <a:extLst>
            <a:ext uri="{FF2B5EF4-FFF2-40B4-BE49-F238E27FC236}">
              <a16:creationId xmlns:a16="http://schemas.microsoft.com/office/drawing/2014/main" id="{0CC9F247-85A6-4306-87D4-29FECF2D3CD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id="{DF61AF3B-0C6C-4416-B59D-C0B18C90BA3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a:extLst>
            <a:ext uri="{FF2B5EF4-FFF2-40B4-BE49-F238E27FC236}">
              <a16:creationId xmlns:a16="http://schemas.microsoft.com/office/drawing/2014/main" id="{4B01CD1B-C013-4D97-94D9-BBF757913AF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25F546E-5D78-4A1E-A5F9-5B3B712156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a:extLst>
            <a:ext uri="{FF2B5EF4-FFF2-40B4-BE49-F238E27FC236}">
              <a16:creationId xmlns:a16="http://schemas.microsoft.com/office/drawing/2014/main" id="{6FE8965C-19B8-4BD1-800E-F64E6E481DD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71" name="直線コネクタ 370">
          <a:extLst>
            <a:ext uri="{FF2B5EF4-FFF2-40B4-BE49-F238E27FC236}">
              <a16:creationId xmlns:a16="http://schemas.microsoft.com/office/drawing/2014/main" id="{9E8C59E0-53F8-4553-91CD-03449B17C2E2}"/>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72" name="【市民会館】&#10;一人当たり面積最小値テキスト">
          <a:extLst>
            <a:ext uri="{FF2B5EF4-FFF2-40B4-BE49-F238E27FC236}">
              <a16:creationId xmlns:a16="http://schemas.microsoft.com/office/drawing/2014/main" id="{6AB4EB6B-926C-4DAB-BB1B-7941E9C939D8}"/>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73" name="直線コネクタ 372">
          <a:extLst>
            <a:ext uri="{FF2B5EF4-FFF2-40B4-BE49-F238E27FC236}">
              <a16:creationId xmlns:a16="http://schemas.microsoft.com/office/drawing/2014/main" id="{2FEC0957-0F9C-46AD-A290-CAA01F65489A}"/>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74" name="【市民会館】&#10;一人当たり面積最大値テキスト">
          <a:extLst>
            <a:ext uri="{FF2B5EF4-FFF2-40B4-BE49-F238E27FC236}">
              <a16:creationId xmlns:a16="http://schemas.microsoft.com/office/drawing/2014/main" id="{40966FD5-D876-4C15-98BD-92BB714C5979}"/>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75" name="直線コネクタ 374">
          <a:extLst>
            <a:ext uri="{FF2B5EF4-FFF2-40B4-BE49-F238E27FC236}">
              <a16:creationId xmlns:a16="http://schemas.microsoft.com/office/drawing/2014/main" id="{C9620D2E-9F61-410B-8E75-51B92A97501E}"/>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376" name="【市民会館】&#10;一人当たり面積平均値テキスト">
          <a:extLst>
            <a:ext uri="{FF2B5EF4-FFF2-40B4-BE49-F238E27FC236}">
              <a16:creationId xmlns:a16="http://schemas.microsoft.com/office/drawing/2014/main" id="{D83952C6-26D9-4FF9-8E36-A106AB805B4D}"/>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77" name="フローチャート: 判断 376">
          <a:extLst>
            <a:ext uri="{FF2B5EF4-FFF2-40B4-BE49-F238E27FC236}">
              <a16:creationId xmlns:a16="http://schemas.microsoft.com/office/drawing/2014/main" id="{3057386D-9180-4A69-8235-B4FAC713A9B2}"/>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78" name="フローチャート: 判断 377">
          <a:extLst>
            <a:ext uri="{FF2B5EF4-FFF2-40B4-BE49-F238E27FC236}">
              <a16:creationId xmlns:a16="http://schemas.microsoft.com/office/drawing/2014/main" id="{91248F44-AE42-4B92-BAED-95E973D1A1E1}"/>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79" name="フローチャート: 判断 378">
          <a:extLst>
            <a:ext uri="{FF2B5EF4-FFF2-40B4-BE49-F238E27FC236}">
              <a16:creationId xmlns:a16="http://schemas.microsoft.com/office/drawing/2014/main" id="{01EF0449-2FC1-4A78-9829-1B8DA2108E3E}"/>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80" name="フローチャート: 判断 379">
          <a:extLst>
            <a:ext uri="{FF2B5EF4-FFF2-40B4-BE49-F238E27FC236}">
              <a16:creationId xmlns:a16="http://schemas.microsoft.com/office/drawing/2014/main" id="{65E32735-520E-48FB-A615-51F23BDF4585}"/>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81" name="フローチャート: 判断 380">
          <a:extLst>
            <a:ext uri="{FF2B5EF4-FFF2-40B4-BE49-F238E27FC236}">
              <a16:creationId xmlns:a16="http://schemas.microsoft.com/office/drawing/2014/main" id="{C8354625-7D56-4224-AB2A-AE9C305B72CE}"/>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4E01D5C1-ADDC-45CA-9CDB-2D1A92C72B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C95E414-6735-433E-9BFE-BD9E209130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020D86E-0F2E-4C59-B3B1-395D256999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380CBBE-DE50-44F6-9EE9-9CFF0DCBC1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13DD9AF9-3864-4DDB-B0B1-E00557603A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163474</xdr:rowOff>
    </xdr:from>
    <xdr:to>
      <xdr:col>36</xdr:col>
      <xdr:colOff>165100</xdr:colOff>
      <xdr:row>108</xdr:row>
      <xdr:rowOff>93624</xdr:rowOff>
    </xdr:to>
    <xdr:sp macro="" textlink="">
      <xdr:nvSpPr>
        <xdr:cNvPr id="387" name="楕円 386">
          <a:extLst>
            <a:ext uri="{FF2B5EF4-FFF2-40B4-BE49-F238E27FC236}">
              <a16:creationId xmlns:a16="http://schemas.microsoft.com/office/drawing/2014/main" id="{7ACD0396-2928-4A98-96C8-4AA23C6A2BF6}"/>
            </a:ext>
          </a:extLst>
        </xdr:cNvPr>
        <xdr:cNvSpPr/>
      </xdr:nvSpPr>
      <xdr:spPr>
        <a:xfrm>
          <a:off x="6921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61231</xdr:rowOff>
    </xdr:from>
    <xdr:ext cx="469744" cy="259045"/>
    <xdr:sp macro="" textlink="">
      <xdr:nvSpPr>
        <xdr:cNvPr id="388" name="n_1aveValue【市民会館】&#10;一人当たり面積">
          <a:extLst>
            <a:ext uri="{FF2B5EF4-FFF2-40B4-BE49-F238E27FC236}">
              <a16:creationId xmlns:a16="http://schemas.microsoft.com/office/drawing/2014/main" id="{06FC4617-B50B-4C1E-AB10-C993BEF2EC36}"/>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9" name="n_2aveValue【市民会館】&#10;一人当たり面積">
          <a:extLst>
            <a:ext uri="{FF2B5EF4-FFF2-40B4-BE49-F238E27FC236}">
              <a16:creationId xmlns:a16="http://schemas.microsoft.com/office/drawing/2014/main" id="{A1809885-7140-4123-8D71-CACED12144BB}"/>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90" name="n_3aveValue【市民会館】&#10;一人当たり面積">
          <a:extLst>
            <a:ext uri="{FF2B5EF4-FFF2-40B4-BE49-F238E27FC236}">
              <a16:creationId xmlns:a16="http://schemas.microsoft.com/office/drawing/2014/main" id="{2E4D4A26-54EB-43F3-B18D-8C571E6002D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91" name="n_4aveValue【市民会館】&#10;一人当たり面積">
          <a:extLst>
            <a:ext uri="{FF2B5EF4-FFF2-40B4-BE49-F238E27FC236}">
              <a16:creationId xmlns:a16="http://schemas.microsoft.com/office/drawing/2014/main" id="{C6F844B4-60AD-4BD1-A5C1-5245CF45A2D1}"/>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84751</xdr:rowOff>
    </xdr:from>
    <xdr:ext cx="469744" cy="259045"/>
    <xdr:sp macro="" textlink="">
      <xdr:nvSpPr>
        <xdr:cNvPr id="392" name="n_4mainValue【市民会館】&#10;一人当たり面積">
          <a:extLst>
            <a:ext uri="{FF2B5EF4-FFF2-40B4-BE49-F238E27FC236}">
              <a16:creationId xmlns:a16="http://schemas.microsoft.com/office/drawing/2014/main" id="{DF20A76A-BB26-41E8-A060-2F13B6F063B3}"/>
            </a:ext>
          </a:extLst>
        </xdr:cNvPr>
        <xdr:cNvSpPr txBox="1"/>
      </xdr:nvSpPr>
      <xdr:spPr>
        <a:xfrm>
          <a:off x="6737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2C773243-1350-4D5C-BBE1-5F7A0D074E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01F1CF3-613A-49F1-A5C4-3DA03FE0A5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545C3CA-3ABE-4622-B2A7-6AE3771049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26659C3-5749-498B-9222-7B767EF443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646D3D5-FE87-42EC-85A5-001FDD16F9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F23EADD-EA90-45D4-9D08-896F42D339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55F1026-9006-4338-97C5-536F7DC3FC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435A58B-3A0E-4CE9-9060-D9AADEEFD4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D6B52AA-EE3A-4D8E-9696-E648CD1A71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3C2D8AC-EC0E-4A3B-96C3-609913134E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92E54DA-F481-4021-93A6-08D49B5B872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F356C9C9-61E4-451F-90E6-16685BCD2C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701F4F79-7C3E-4F31-82D3-5C800BB4A30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B44B5B04-B7D9-4C2F-ABCC-6504081A460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62A723AB-3334-437E-999A-47E01A13AB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4D53D4F6-7FA6-443B-8B9A-B909782E0B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2DC05598-921D-4A58-9F9C-8F3D504F38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6BD51A70-8EBE-4BD3-98D8-75E30F71D3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B43C2828-330A-4120-9822-32D2A0294B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4DB4C0EA-10DA-4C6F-AECC-69A84179E6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F6C233C2-2706-4BD5-B3FB-E66334DA615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2E2405BD-0AF1-4603-B694-1AD7D79E3A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EE65702D-6036-46B4-8557-82BC1FFCAB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26FD4C6-0935-4011-B551-0BD0B268A7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9B0CD7A3-7F44-402D-BC96-BC7830296A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8" name="直線コネクタ 417">
          <a:extLst>
            <a:ext uri="{FF2B5EF4-FFF2-40B4-BE49-F238E27FC236}">
              <a16:creationId xmlns:a16="http://schemas.microsoft.com/office/drawing/2014/main" id="{EEB26B42-181C-4356-A4E6-14B0F2B20ED7}"/>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E4CF56F2-36E3-4EB4-9CAF-0C8DE075691A}"/>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20" name="直線コネクタ 419">
          <a:extLst>
            <a:ext uri="{FF2B5EF4-FFF2-40B4-BE49-F238E27FC236}">
              <a16:creationId xmlns:a16="http://schemas.microsoft.com/office/drawing/2014/main" id="{B3BE92B7-6712-48A3-AA3F-79A7E1C389EC}"/>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944EBAD8-EBBC-4BBE-BAB7-25E723A390A5}"/>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2" name="直線コネクタ 421">
          <a:extLst>
            <a:ext uri="{FF2B5EF4-FFF2-40B4-BE49-F238E27FC236}">
              <a16:creationId xmlns:a16="http://schemas.microsoft.com/office/drawing/2014/main" id="{50FA5718-52D3-453A-A737-4EF796C93324}"/>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7DA6E3FF-1D43-4C44-AFB1-6A87DD043886}"/>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4" name="フローチャート: 判断 423">
          <a:extLst>
            <a:ext uri="{FF2B5EF4-FFF2-40B4-BE49-F238E27FC236}">
              <a16:creationId xmlns:a16="http://schemas.microsoft.com/office/drawing/2014/main" id="{B8C5F78C-F2D4-4CE4-9AE2-FDEA6F076A53}"/>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5" name="フローチャート: 判断 424">
          <a:extLst>
            <a:ext uri="{FF2B5EF4-FFF2-40B4-BE49-F238E27FC236}">
              <a16:creationId xmlns:a16="http://schemas.microsoft.com/office/drawing/2014/main" id="{556A8143-E141-459F-9300-807A9F2E8E72}"/>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6" name="フローチャート: 判断 425">
          <a:extLst>
            <a:ext uri="{FF2B5EF4-FFF2-40B4-BE49-F238E27FC236}">
              <a16:creationId xmlns:a16="http://schemas.microsoft.com/office/drawing/2014/main" id="{3B4B3BBD-AB45-4DEB-91D5-C600C199403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a:extLst>
            <a:ext uri="{FF2B5EF4-FFF2-40B4-BE49-F238E27FC236}">
              <a16:creationId xmlns:a16="http://schemas.microsoft.com/office/drawing/2014/main" id="{44E994B5-A58F-4CD9-8410-6BAC9F82576C}"/>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8" name="フローチャート: 判断 427">
          <a:extLst>
            <a:ext uri="{FF2B5EF4-FFF2-40B4-BE49-F238E27FC236}">
              <a16:creationId xmlns:a16="http://schemas.microsoft.com/office/drawing/2014/main" id="{E67020F1-5069-4DA3-955C-64F8A17F3DBD}"/>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D435BDD-450C-4B81-B244-76F2414AC9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C93D0B1-5FD5-4EB4-ABDA-889021210B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B44797A-AA68-4CFF-89EC-1060733A52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5EF3704-C085-44E5-891E-E9BDFC10B1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C1C33C9-83D8-4EAD-B46B-9BAA63259A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146231</xdr:rowOff>
    </xdr:from>
    <xdr:to>
      <xdr:col>67</xdr:col>
      <xdr:colOff>101600</xdr:colOff>
      <xdr:row>39</xdr:row>
      <xdr:rowOff>76381</xdr:rowOff>
    </xdr:to>
    <xdr:sp macro="" textlink="">
      <xdr:nvSpPr>
        <xdr:cNvPr id="434" name="楕円 433">
          <a:extLst>
            <a:ext uri="{FF2B5EF4-FFF2-40B4-BE49-F238E27FC236}">
              <a16:creationId xmlns:a16="http://schemas.microsoft.com/office/drawing/2014/main" id="{FEED28D2-B616-4054-A06E-CF0B187BC386}"/>
            </a:ext>
          </a:extLst>
        </xdr:cNvPr>
        <xdr:cNvSpPr/>
      </xdr:nvSpPr>
      <xdr:spPr>
        <a:xfrm>
          <a:off x="1276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A5CB1D3C-BEE6-452B-8D1D-2E1A0565D75D}"/>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96958884-E966-40E9-996E-B52EED259FD3}"/>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AEBF4E72-4F5C-488C-A7E4-AA236784B973}"/>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E7275510-01EF-4BDC-8CCD-F402E871AC03}"/>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67508</xdr:rowOff>
    </xdr:from>
    <xdr:ext cx="405111" cy="259045"/>
    <xdr:sp macro="" textlink="">
      <xdr:nvSpPr>
        <xdr:cNvPr id="439" name="n_4mainValue【一般廃棄物処理施設】&#10;有形固定資産減価償却率">
          <a:extLst>
            <a:ext uri="{FF2B5EF4-FFF2-40B4-BE49-F238E27FC236}">
              <a16:creationId xmlns:a16="http://schemas.microsoft.com/office/drawing/2014/main" id="{DDABE8E0-6692-49B4-92E6-FA6C4292BFF5}"/>
            </a:ext>
          </a:extLst>
        </xdr:cNvPr>
        <xdr:cNvSpPr txBox="1"/>
      </xdr:nvSpPr>
      <xdr:spPr>
        <a:xfrm>
          <a:off x="12611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301366E8-8010-4FCD-9D0F-7EB848B673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5D8E0C90-C0AA-449B-9F1D-5CC234F66E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D6AD1149-6171-45BF-A8AD-3D9D507979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20B6368E-EC61-4330-B731-BD07963127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70449BEC-34FD-468F-AD8A-6B2C75F61C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DED2F0D5-FA84-46FE-8B21-9D42270736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F2E16C9D-F823-42DC-9642-C59C1B32A8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D2951091-6C60-4FE4-91EC-A67D158B73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FBF2B68F-279B-4BD7-BF39-68ABAD8BF0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E2549322-9DEE-478D-A708-0F8D4403F5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a:extLst>
            <a:ext uri="{FF2B5EF4-FFF2-40B4-BE49-F238E27FC236}">
              <a16:creationId xmlns:a16="http://schemas.microsoft.com/office/drawing/2014/main" id="{2A6B79ED-DADA-46EF-9AB3-63265C00022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1" name="テキスト ボックス 450">
          <a:extLst>
            <a:ext uri="{FF2B5EF4-FFF2-40B4-BE49-F238E27FC236}">
              <a16:creationId xmlns:a16="http://schemas.microsoft.com/office/drawing/2014/main" id="{7BBFF1D8-83A3-4EFA-B8BF-7B6098FFD58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a:extLst>
            <a:ext uri="{FF2B5EF4-FFF2-40B4-BE49-F238E27FC236}">
              <a16:creationId xmlns:a16="http://schemas.microsoft.com/office/drawing/2014/main" id="{CB741643-97A1-40DF-8A01-642DA4E09B2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3" name="テキスト ボックス 452">
          <a:extLst>
            <a:ext uri="{FF2B5EF4-FFF2-40B4-BE49-F238E27FC236}">
              <a16:creationId xmlns:a16="http://schemas.microsoft.com/office/drawing/2014/main" id="{B1665281-6139-423F-90ED-38B176A8762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a:extLst>
            <a:ext uri="{FF2B5EF4-FFF2-40B4-BE49-F238E27FC236}">
              <a16:creationId xmlns:a16="http://schemas.microsoft.com/office/drawing/2014/main" id="{20C0169B-913F-40CF-849D-540EACB4A0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5" name="テキスト ボックス 454">
          <a:extLst>
            <a:ext uri="{FF2B5EF4-FFF2-40B4-BE49-F238E27FC236}">
              <a16:creationId xmlns:a16="http://schemas.microsoft.com/office/drawing/2014/main" id="{CBBF9A4D-7A43-4DF4-95AD-7B4846470A3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a:extLst>
            <a:ext uri="{FF2B5EF4-FFF2-40B4-BE49-F238E27FC236}">
              <a16:creationId xmlns:a16="http://schemas.microsoft.com/office/drawing/2014/main" id="{BF11F5CE-8500-4650-8EDA-38679B10800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7" name="テキスト ボックス 456">
          <a:extLst>
            <a:ext uri="{FF2B5EF4-FFF2-40B4-BE49-F238E27FC236}">
              <a16:creationId xmlns:a16="http://schemas.microsoft.com/office/drawing/2014/main" id="{A3C1DCF2-07C2-41D8-8EEF-F76F4F2B7DD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a:extLst>
            <a:ext uri="{FF2B5EF4-FFF2-40B4-BE49-F238E27FC236}">
              <a16:creationId xmlns:a16="http://schemas.microsoft.com/office/drawing/2014/main" id="{7AECFA80-0F86-4EF7-89A9-0C6931FD0E2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9" name="テキスト ボックス 458">
          <a:extLst>
            <a:ext uri="{FF2B5EF4-FFF2-40B4-BE49-F238E27FC236}">
              <a16:creationId xmlns:a16="http://schemas.microsoft.com/office/drawing/2014/main" id="{321DDA82-BC30-4B60-8CDE-564F23A60E7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a:extLst>
            <a:ext uri="{FF2B5EF4-FFF2-40B4-BE49-F238E27FC236}">
              <a16:creationId xmlns:a16="http://schemas.microsoft.com/office/drawing/2014/main" id="{6811E636-6439-45CD-B092-9F61610A1B1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1" name="テキスト ボックス 460">
          <a:extLst>
            <a:ext uri="{FF2B5EF4-FFF2-40B4-BE49-F238E27FC236}">
              <a16:creationId xmlns:a16="http://schemas.microsoft.com/office/drawing/2014/main" id="{0BACFEBE-A20C-4E94-986F-280CE775EA6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1E39D8BB-58AF-451B-89B8-C6A530E8F7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A8571776-9980-4099-BE25-3F85EE6C268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DCA4E21B-69E6-4B74-9C84-36B7DED97D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65" name="直線コネクタ 464">
          <a:extLst>
            <a:ext uri="{FF2B5EF4-FFF2-40B4-BE49-F238E27FC236}">
              <a16:creationId xmlns:a16="http://schemas.microsoft.com/office/drawing/2014/main" id="{3864A610-0168-482D-A11E-91276A2DFF8D}"/>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id="{7162997C-626B-4DFB-84C7-C2E5473357E9}"/>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67" name="直線コネクタ 466">
          <a:extLst>
            <a:ext uri="{FF2B5EF4-FFF2-40B4-BE49-F238E27FC236}">
              <a16:creationId xmlns:a16="http://schemas.microsoft.com/office/drawing/2014/main" id="{527BE44A-E9AE-4D47-AF55-4C30E57704E9}"/>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9D0FD652-14FE-42AA-8B31-93A213CC8DA7}"/>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69" name="直線コネクタ 468">
          <a:extLst>
            <a:ext uri="{FF2B5EF4-FFF2-40B4-BE49-F238E27FC236}">
              <a16:creationId xmlns:a16="http://schemas.microsoft.com/office/drawing/2014/main" id="{ABDF8A5A-08A2-4EC0-B750-2E3F4B35052D}"/>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70" name="【一般廃棄物処理施設】&#10;一人当たり有形固定資産（償却資産）額平均値テキスト">
          <a:extLst>
            <a:ext uri="{FF2B5EF4-FFF2-40B4-BE49-F238E27FC236}">
              <a16:creationId xmlns:a16="http://schemas.microsoft.com/office/drawing/2014/main" id="{7870E6EC-F04C-4FE2-8C2D-32DBDB7E5294}"/>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71" name="フローチャート: 判断 470">
          <a:extLst>
            <a:ext uri="{FF2B5EF4-FFF2-40B4-BE49-F238E27FC236}">
              <a16:creationId xmlns:a16="http://schemas.microsoft.com/office/drawing/2014/main" id="{45D143B1-455D-4A74-8002-C7D04327FAEE}"/>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72" name="フローチャート: 判断 471">
          <a:extLst>
            <a:ext uri="{FF2B5EF4-FFF2-40B4-BE49-F238E27FC236}">
              <a16:creationId xmlns:a16="http://schemas.microsoft.com/office/drawing/2014/main" id="{775934EA-1CA5-4659-B134-095CDE2F159C}"/>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73" name="フローチャート: 判断 472">
          <a:extLst>
            <a:ext uri="{FF2B5EF4-FFF2-40B4-BE49-F238E27FC236}">
              <a16:creationId xmlns:a16="http://schemas.microsoft.com/office/drawing/2014/main" id="{62A31A4D-C5A2-4FD6-9453-1129850902C4}"/>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74" name="フローチャート: 判断 473">
          <a:extLst>
            <a:ext uri="{FF2B5EF4-FFF2-40B4-BE49-F238E27FC236}">
              <a16:creationId xmlns:a16="http://schemas.microsoft.com/office/drawing/2014/main" id="{8A3335B9-175B-4169-83D5-3C69A4706A57}"/>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75" name="フローチャート: 判断 474">
          <a:extLst>
            <a:ext uri="{FF2B5EF4-FFF2-40B4-BE49-F238E27FC236}">
              <a16:creationId xmlns:a16="http://schemas.microsoft.com/office/drawing/2014/main" id="{CF0B23B3-24C0-46D8-8690-386383A323B5}"/>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DA6BCA27-AF99-4108-B4B1-DD3B0AE716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4D23FA8E-A8A1-4BCA-AE58-A2DDA5554A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B054333-0B97-475A-821E-23ABC489B0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9BCA774-CFA9-487C-BFFC-7D7E5E11BA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1AE0002-4245-401D-AEBF-714F2BDA41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35344</xdr:rowOff>
    </xdr:from>
    <xdr:to>
      <xdr:col>98</xdr:col>
      <xdr:colOff>38100</xdr:colOff>
      <xdr:row>40</xdr:row>
      <xdr:rowOff>136944</xdr:rowOff>
    </xdr:to>
    <xdr:sp macro="" textlink="">
      <xdr:nvSpPr>
        <xdr:cNvPr id="481" name="楕円 480">
          <a:extLst>
            <a:ext uri="{FF2B5EF4-FFF2-40B4-BE49-F238E27FC236}">
              <a16:creationId xmlns:a16="http://schemas.microsoft.com/office/drawing/2014/main" id="{70E567A2-6CB2-40A3-963C-6B5AB911FA56}"/>
            </a:ext>
          </a:extLst>
        </xdr:cNvPr>
        <xdr:cNvSpPr/>
      </xdr:nvSpPr>
      <xdr:spPr>
        <a:xfrm>
          <a:off x="18605500" y="68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482" name="n_1aveValue【一般廃棄物処理施設】&#10;一人当たり有形固定資産（償却資産）額">
          <a:extLst>
            <a:ext uri="{FF2B5EF4-FFF2-40B4-BE49-F238E27FC236}">
              <a16:creationId xmlns:a16="http://schemas.microsoft.com/office/drawing/2014/main" id="{D8E22BB3-549B-4806-A381-409A20D33754}"/>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483" name="n_2aveValue【一般廃棄物処理施設】&#10;一人当たり有形固定資産（償却資産）額">
          <a:extLst>
            <a:ext uri="{FF2B5EF4-FFF2-40B4-BE49-F238E27FC236}">
              <a16:creationId xmlns:a16="http://schemas.microsoft.com/office/drawing/2014/main" id="{1D047962-5926-4F9E-8832-92ED709F8FC7}"/>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484" name="n_3aveValue【一般廃棄物処理施設】&#10;一人当たり有形固定資産（償却資産）額">
          <a:extLst>
            <a:ext uri="{FF2B5EF4-FFF2-40B4-BE49-F238E27FC236}">
              <a16:creationId xmlns:a16="http://schemas.microsoft.com/office/drawing/2014/main" id="{3944131A-4321-4506-BA26-DD02CCFFAA41}"/>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485" name="n_4aveValue【一般廃棄物処理施設】&#10;一人当たり有形固定資産（償却資産）額">
          <a:extLst>
            <a:ext uri="{FF2B5EF4-FFF2-40B4-BE49-F238E27FC236}">
              <a16:creationId xmlns:a16="http://schemas.microsoft.com/office/drawing/2014/main" id="{E6AC1D67-17CF-46BA-BCE5-8F235DEA12C1}"/>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153471</xdr:rowOff>
    </xdr:from>
    <xdr:ext cx="599010" cy="259045"/>
    <xdr:sp macro="" textlink="">
      <xdr:nvSpPr>
        <xdr:cNvPr id="486" name="n_4mainValue【一般廃棄物処理施設】&#10;一人当たり有形固定資産（償却資産）額">
          <a:extLst>
            <a:ext uri="{FF2B5EF4-FFF2-40B4-BE49-F238E27FC236}">
              <a16:creationId xmlns:a16="http://schemas.microsoft.com/office/drawing/2014/main" id="{E12CE340-C53B-475D-B2F8-BDEAF72CF99C}"/>
            </a:ext>
          </a:extLst>
        </xdr:cNvPr>
        <xdr:cNvSpPr txBox="1"/>
      </xdr:nvSpPr>
      <xdr:spPr>
        <a:xfrm>
          <a:off x="18356795" y="66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B7533EF2-48E9-4298-ABBD-0A1177051F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BC200A23-8D69-49F2-9D20-40BEAA1886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E1778657-E52D-4C35-BE5E-9E682F56B0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0F8D7C7C-0CB4-48D4-8887-84FD2D6409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9319457C-19F3-4A41-8265-E136F33DF6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081BE598-AEE0-4AA3-B79B-9972AA54BF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FCD8CE71-73E6-4C4D-B3DE-9C1F9E590A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345F14F2-0ECA-49E9-A530-5A9B75920B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AE22D7D3-F2EA-4117-B0A2-05460B5DDE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F2F6994C-BDD0-4333-AEAD-B3B1852870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2E5B4D46-00F8-4C74-B30E-9D61D3E2D0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479F0C74-F680-4F31-A290-623C58EEF2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7325DB62-C50F-4F95-9303-835B909C5AF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97E4C0A3-9792-42C1-BE6E-2006C9A456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EC2C4CD2-3733-42F5-B11E-2BA6C0E2AD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659AE540-5091-4092-9C80-B55DA495903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91993466-F4BF-40B3-A3D8-D78A1D6786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F12CCC4D-3B6A-4715-8E83-AEF1DC6FFE3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9A71DE6C-0CB7-49D8-A4C9-871552B12B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FC5C277A-7849-4026-ADBB-928FD3B4499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C43D6E66-443A-4A09-8EF2-258442352C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07012882-53A7-46DD-B639-314113A2FAD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8B489B2D-C9EC-4A26-B1A2-49148B4381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30793F0D-E4C3-43A3-85FA-E63614B06A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AFF70926-C390-42E3-8483-F0FC434637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12" name="直線コネクタ 511">
          <a:extLst>
            <a:ext uri="{FF2B5EF4-FFF2-40B4-BE49-F238E27FC236}">
              <a16:creationId xmlns:a16="http://schemas.microsoft.com/office/drawing/2014/main" id="{2CBE2302-A47F-497B-8CE3-8965D8D470B9}"/>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FE51D74B-8E6F-4D44-9A83-D1C3081A46FA}"/>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14" name="直線コネクタ 513">
          <a:extLst>
            <a:ext uri="{FF2B5EF4-FFF2-40B4-BE49-F238E27FC236}">
              <a16:creationId xmlns:a16="http://schemas.microsoft.com/office/drawing/2014/main" id="{8472CE60-E2BF-4207-B7EC-29698AE5853B}"/>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id="{48BB2B92-52B7-4487-A173-8E3D80E51D5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6" name="直線コネクタ 515">
          <a:extLst>
            <a:ext uri="{FF2B5EF4-FFF2-40B4-BE49-F238E27FC236}">
              <a16:creationId xmlns:a16="http://schemas.microsoft.com/office/drawing/2014/main" id="{F908570B-6E6B-4A4A-9C12-BD2068D6B65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0E3DB1EC-4BAA-4A10-842F-BB6901B1298B}"/>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18" name="フローチャート: 判断 517">
          <a:extLst>
            <a:ext uri="{FF2B5EF4-FFF2-40B4-BE49-F238E27FC236}">
              <a16:creationId xmlns:a16="http://schemas.microsoft.com/office/drawing/2014/main" id="{503202C8-7C34-47E0-8A29-1D236CAFDE83}"/>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19" name="フローチャート: 判断 518">
          <a:extLst>
            <a:ext uri="{FF2B5EF4-FFF2-40B4-BE49-F238E27FC236}">
              <a16:creationId xmlns:a16="http://schemas.microsoft.com/office/drawing/2014/main" id="{C799F004-2CB3-4D24-AA9A-53898C13D232}"/>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20" name="フローチャート: 判断 519">
          <a:extLst>
            <a:ext uri="{FF2B5EF4-FFF2-40B4-BE49-F238E27FC236}">
              <a16:creationId xmlns:a16="http://schemas.microsoft.com/office/drawing/2014/main" id="{F0DFC13C-729C-4B16-8CCA-CAEF5EABFDC1}"/>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21" name="フローチャート: 判断 520">
          <a:extLst>
            <a:ext uri="{FF2B5EF4-FFF2-40B4-BE49-F238E27FC236}">
              <a16:creationId xmlns:a16="http://schemas.microsoft.com/office/drawing/2014/main" id="{6524399B-C931-433D-8450-72233CE9DE78}"/>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22" name="フローチャート: 判断 521">
          <a:extLst>
            <a:ext uri="{FF2B5EF4-FFF2-40B4-BE49-F238E27FC236}">
              <a16:creationId xmlns:a16="http://schemas.microsoft.com/office/drawing/2014/main" id="{A8DCEFA5-6352-442B-BCE1-CC3E85A35CF5}"/>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B88BDEE-CDF1-4FC8-BCED-8B053D086F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5551489-30D7-48A8-8F58-C71E610CEA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C499DBD-189C-4635-87B4-DE17A47F41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67285EC-8637-43D3-AB4B-F3A68B7859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CDFE825-9BD1-4459-8B8D-EC44BA6171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141877</xdr:rowOff>
    </xdr:from>
    <xdr:to>
      <xdr:col>67</xdr:col>
      <xdr:colOff>101600</xdr:colOff>
      <xdr:row>59</xdr:row>
      <xdr:rowOff>72027</xdr:rowOff>
    </xdr:to>
    <xdr:sp macro="" textlink="">
      <xdr:nvSpPr>
        <xdr:cNvPr id="528" name="楕円 527">
          <a:extLst>
            <a:ext uri="{FF2B5EF4-FFF2-40B4-BE49-F238E27FC236}">
              <a16:creationId xmlns:a16="http://schemas.microsoft.com/office/drawing/2014/main" id="{E6C68C32-609B-439D-A103-B4D2DE95B288}"/>
            </a:ext>
          </a:extLst>
        </xdr:cNvPr>
        <xdr:cNvSpPr/>
      </xdr:nvSpPr>
      <xdr:spPr>
        <a:xfrm>
          <a:off x="12763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id="{C0A46F8D-689D-411E-AFA2-4C33EFD8B86F}"/>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id="{2B3DCFA9-4BBE-4E23-8A28-9D9533D3D16B}"/>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1708BC4E-490B-4AE4-978C-9ECDADFCB93C}"/>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id="{7D9151C4-31C9-4DFB-9AC8-083C17B15B51}"/>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33" name="n_4mainValue【保健センター・保健所】&#10;有形固定資産減価償却率">
          <a:extLst>
            <a:ext uri="{FF2B5EF4-FFF2-40B4-BE49-F238E27FC236}">
              <a16:creationId xmlns:a16="http://schemas.microsoft.com/office/drawing/2014/main" id="{64B6728E-9D4A-49DD-97E2-348BC5E0FDFA}"/>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5EE71A7F-1A7D-4C15-B301-0DFB9DB24F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F370895B-38B6-4E3C-9D67-AC266AAD05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F50FC518-E031-4E24-AB57-A84B5668B6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9778FC3C-B564-4F2A-BE3F-B552B95378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BB997245-1433-4F6F-9CE4-74D2A3217B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6F77C6C9-9FED-4CF8-B0E0-F68EFF89B4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60BB1EC2-491A-4661-A027-61E7DCF3A4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B2C3A1DE-09E7-40CE-BE0F-5FDB818790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7F3E09AB-0EDA-4DB5-8728-101E902787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EEF55433-96F6-4508-8B71-F4341CD06C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a:extLst>
            <a:ext uri="{FF2B5EF4-FFF2-40B4-BE49-F238E27FC236}">
              <a16:creationId xmlns:a16="http://schemas.microsoft.com/office/drawing/2014/main" id="{3FD48E9C-5752-418F-9D7F-290D71A802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a:extLst>
            <a:ext uri="{FF2B5EF4-FFF2-40B4-BE49-F238E27FC236}">
              <a16:creationId xmlns:a16="http://schemas.microsoft.com/office/drawing/2014/main" id="{78F9942D-0DA1-497B-9EA5-9530E5CF85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a:extLst>
            <a:ext uri="{FF2B5EF4-FFF2-40B4-BE49-F238E27FC236}">
              <a16:creationId xmlns:a16="http://schemas.microsoft.com/office/drawing/2014/main" id="{CDD33564-7505-4123-B5C5-10C1A8FC5F8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a:extLst>
            <a:ext uri="{FF2B5EF4-FFF2-40B4-BE49-F238E27FC236}">
              <a16:creationId xmlns:a16="http://schemas.microsoft.com/office/drawing/2014/main" id="{32333C22-8E42-4FBE-A9B0-E2E81AC078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a:extLst>
            <a:ext uri="{FF2B5EF4-FFF2-40B4-BE49-F238E27FC236}">
              <a16:creationId xmlns:a16="http://schemas.microsoft.com/office/drawing/2014/main" id="{3D566BE7-1E4C-4703-8B84-569D6DF40C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a:extLst>
            <a:ext uri="{FF2B5EF4-FFF2-40B4-BE49-F238E27FC236}">
              <a16:creationId xmlns:a16="http://schemas.microsoft.com/office/drawing/2014/main" id="{DB6DB283-1B4D-4B52-A5D6-2D03C73A75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a:extLst>
            <a:ext uri="{FF2B5EF4-FFF2-40B4-BE49-F238E27FC236}">
              <a16:creationId xmlns:a16="http://schemas.microsoft.com/office/drawing/2014/main" id="{D1C78087-08EE-4759-8BA7-6BA0C8A17B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a:extLst>
            <a:ext uri="{FF2B5EF4-FFF2-40B4-BE49-F238E27FC236}">
              <a16:creationId xmlns:a16="http://schemas.microsoft.com/office/drawing/2014/main" id="{10227EA7-CDAE-4A58-AA57-424BD873E81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a:extLst>
            <a:ext uri="{FF2B5EF4-FFF2-40B4-BE49-F238E27FC236}">
              <a16:creationId xmlns:a16="http://schemas.microsoft.com/office/drawing/2014/main" id="{8FDE0214-CC0D-43E3-938C-6E8C2EB22F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a:extLst>
            <a:ext uri="{FF2B5EF4-FFF2-40B4-BE49-F238E27FC236}">
              <a16:creationId xmlns:a16="http://schemas.microsoft.com/office/drawing/2014/main" id="{6583036A-CCAF-4748-B2EB-69C46DA14A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462FA897-83F5-4292-B0AE-71196E1EEF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a16="http://schemas.microsoft.com/office/drawing/2014/main" id="{9855F586-8EE5-4E83-A8D7-40CAE8B717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a16="http://schemas.microsoft.com/office/drawing/2014/main" id="{FBD81866-5697-4856-A5C2-0CAA47B843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57" name="直線コネクタ 556">
          <a:extLst>
            <a:ext uri="{FF2B5EF4-FFF2-40B4-BE49-F238E27FC236}">
              <a16:creationId xmlns:a16="http://schemas.microsoft.com/office/drawing/2014/main" id="{6008008A-1E29-458B-8312-FC2838C8C6AF}"/>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58" name="【保健センター・保健所】&#10;一人当たり面積最小値テキスト">
          <a:extLst>
            <a:ext uri="{FF2B5EF4-FFF2-40B4-BE49-F238E27FC236}">
              <a16:creationId xmlns:a16="http://schemas.microsoft.com/office/drawing/2014/main" id="{4251FF24-81CF-45F8-BA64-0A5588C2080C}"/>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59" name="直線コネクタ 558">
          <a:extLst>
            <a:ext uri="{FF2B5EF4-FFF2-40B4-BE49-F238E27FC236}">
              <a16:creationId xmlns:a16="http://schemas.microsoft.com/office/drawing/2014/main" id="{5F696F21-5280-4F57-A06B-44B83CB9BD18}"/>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60" name="【保健センター・保健所】&#10;一人当たり面積最大値テキスト">
          <a:extLst>
            <a:ext uri="{FF2B5EF4-FFF2-40B4-BE49-F238E27FC236}">
              <a16:creationId xmlns:a16="http://schemas.microsoft.com/office/drawing/2014/main" id="{C2D57670-08D9-40FE-96E0-E26B4C238DF4}"/>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61" name="直線コネクタ 560">
          <a:extLst>
            <a:ext uri="{FF2B5EF4-FFF2-40B4-BE49-F238E27FC236}">
              <a16:creationId xmlns:a16="http://schemas.microsoft.com/office/drawing/2014/main" id="{24ABA5F0-042C-4FD8-B3E8-0B395B88D383}"/>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62" name="【保健センター・保健所】&#10;一人当たり面積平均値テキスト">
          <a:extLst>
            <a:ext uri="{FF2B5EF4-FFF2-40B4-BE49-F238E27FC236}">
              <a16:creationId xmlns:a16="http://schemas.microsoft.com/office/drawing/2014/main" id="{28B38F6C-AA7B-496C-81CD-D9CE60BF853A}"/>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63" name="フローチャート: 判断 562">
          <a:extLst>
            <a:ext uri="{FF2B5EF4-FFF2-40B4-BE49-F238E27FC236}">
              <a16:creationId xmlns:a16="http://schemas.microsoft.com/office/drawing/2014/main" id="{2D4D9C75-88A6-443E-AEBC-6D11F96AF633}"/>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64" name="フローチャート: 判断 563">
          <a:extLst>
            <a:ext uri="{FF2B5EF4-FFF2-40B4-BE49-F238E27FC236}">
              <a16:creationId xmlns:a16="http://schemas.microsoft.com/office/drawing/2014/main" id="{614716C0-4FEC-4094-BE96-59D17CB4B863}"/>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65" name="フローチャート: 判断 564">
          <a:extLst>
            <a:ext uri="{FF2B5EF4-FFF2-40B4-BE49-F238E27FC236}">
              <a16:creationId xmlns:a16="http://schemas.microsoft.com/office/drawing/2014/main" id="{97D2B35F-2113-4FA8-8A0D-23649182EE31}"/>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66" name="フローチャート: 判断 565">
          <a:extLst>
            <a:ext uri="{FF2B5EF4-FFF2-40B4-BE49-F238E27FC236}">
              <a16:creationId xmlns:a16="http://schemas.microsoft.com/office/drawing/2014/main" id="{8A127709-B436-41AE-A978-43C9837AF06E}"/>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67" name="フローチャート: 判断 566">
          <a:extLst>
            <a:ext uri="{FF2B5EF4-FFF2-40B4-BE49-F238E27FC236}">
              <a16:creationId xmlns:a16="http://schemas.microsoft.com/office/drawing/2014/main" id="{C50720FC-6459-4900-8FF0-BB669B4B74EA}"/>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9A658207-DB86-4FDC-A728-7DF44D30CD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D097B00-0D48-4DBA-8927-4ADCB48EB5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FE9DF96-ADF5-41DB-8B36-7F2D492A74A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924BAD9E-DB80-4297-B5B1-1886F9738D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CB56ED2-A1DF-4676-974C-17FD1ACD2C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82550</xdr:rowOff>
    </xdr:from>
    <xdr:to>
      <xdr:col>98</xdr:col>
      <xdr:colOff>38100</xdr:colOff>
      <xdr:row>63</xdr:row>
      <xdr:rowOff>12700</xdr:rowOff>
    </xdr:to>
    <xdr:sp macro="" textlink="">
      <xdr:nvSpPr>
        <xdr:cNvPr id="573" name="楕円 572">
          <a:extLst>
            <a:ext uri="{FF2B5EF4-FFF2-40B4-BE49-F238E27FC236}">
              <a16:creationId xmlns:a16="http://schemas.microsoft.com/office/drawing/2014/main" id="{616A1242-0ACC-411A-8945-C8821E6FD299}"/>
            </a:ext>
          </a:extLst>
        </xdr:cNvPr>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113047</xdr:rowOff>
    </xdr:from>
    <xdr:ext cx="469744" cy="259045"/>
    <xdr:sp macro="" textlink="">
      <xdr:nvSpPr>
        <xdr:cNvPr id="574" name="n_1aveValue【保健センター・保健所】&#10;一人当たり面積">
          <a:extLst>
            <a:ext uri="{FF2B5EF4-FFF2-40B4-BE49-F238E27FC236}">
              <a16:creationId xmlns:a16="http://schemas.microsoft.com/office/drawing/2014/main" id="{C9C46665-8D48-46BA-9BE7-C4782F07497F}"/>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575" name="n_2aveValue【保健センター・保健所】&#10;一人当たり面積">
          <a:extLst>
            <a:ext uri="{FF2B5EF4-FFF2-40B4-BE49-F238E27FC236}">
              <a16:creationId xmlns:a16="http://schemas.microsoft.com/office/drawing/2014/main" id="{2F683A23-BD11-4FA4-880C-D0935DCE3809}"/>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576" name="n_3aveValue【保健センター・保健所】&#10;一人当たり面積">
          <a:extLst>
            <a:ext uri="{FF2B5EF4-FFF2-40B4-BE49-F238E27FC236}">
              <a16:creationId xmlns:a16="http://schemas.microsoft.com/office/drawing/2014/main" id="{2CE910A7-33D9-4934-82EE-2AD8CFB11836}"/>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77" name="n_4aveValue【保健センター・保健所】&#10;一人当たり面積">
          <a:extLst>
            <a:ext uri="{FF2B5EF4-FFF2-40B4-BE49-F238E27FC236}">
              <a16:creationId xmlns:a16="http://schemas.microsoft.com/office/drawing/2014/main" id="{C00BCF2F-6F49-44F3-BA38-88543EEC9AB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8" name="n_4mainValue【保健センター・保健所】&#10;一人当たり面積">
          <a:extLst>
            <a:ext uri="{FF2B5EF4-FFF2-40B4-BE49-F238E27FC236}">
              <a16:creationId xmlns:a16="http://schemas.microsoft.com/office/drawing/2014/main" id="{5C3E7EB1-DE13-4259-B7D9-7898D4EC0258}"/>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CE3EB37F-1693-4A2E-BC69-C0350973CE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E2F5C4FB-2B29-4275-B548-E59F5DA3DB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9DE01B22-E9D8-46FD-B7EC-4D1F333435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755EF196-7B28-44A7-A1BB-C0FC64C413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12C002E4-A5FA-4ECA-B74C-BE8E4B11DB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F39C132B-A20D-45B9-AFF1-D8C71EB6D7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FD3870E-61B9-45EB-ACC5-38BA22C8C4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546568BC-2A6C-4448-8251-B778DBE189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EB3EC9F5-AB79-43C7-A02F-96B4B7DE6A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5C63BDDB-A086-4FAB-852C-4A5FE72457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9" name="テキスト ボックス 588">
          <a:extLst>
            <a:ext uri="{FF2B5EF4-FFF2-40B4-BE49-F238E27FC236}">
              <a16:creationId xmlns:a16="http://schemas.microsoft.com/office/drawing/2014/main" id="{14816724-7FC2-4F10-A393-29463E5E37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66B1B9EA-F8A7-4E26-891F-F6181BA44D6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902A2F34-3997-48FA-A6B2-28B529B1253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404417D7-0768-4A0D-930C-80EB984D3C5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63254632-ED04-4A24-9703-26587EBB65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D6CE2AC1-A109-42FE-A31F-44069DB9BE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ABE8D1AE-2FAF-44E6-A009-52739B11548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3D968DCA-5FB0-4B9D-9D1D-4DCAA854D08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508CFC5D-EBDE-4BD0-95BD-EA23780FF5B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C5D4E914-18A6-416F-A390-896B0D4694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9" name="テキスト ボックス 598">
          <a:extLst>
            <a:ext uri="{FF2B5EF4-FFF2-40B4-BE49-F238E27FC236}">
              <a16:creationId xmlns:a16="http://schemas.microsoft.com/office/drawing/2014/main" id="{77DC0DCE-A3CD-4004-957A-419948A4ACB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F1AAC7B2-E1DB-4412-9DC9-28DC6E6B66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1" name="テキスト ボックス 600">
          <a:extLst>
            <a:ext uri="{FF2B5EF4-FFF2-40B4-BE49-F238E27FC236}">
              <a16:creationId xmlns:a16="http://schemas.microsoft.com/office/drawing/2014/main" id="{66D741A4-50E2-4AD6-8090-EC0AE5093D9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B3F3D3E2-ACFC-42B8-A87A-CB5B22D4DD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03" name="直線コネクタ 602">
          <a:extLst>
            <a:ext uri="{FF2B5EF4-FFF2-40B4-BE49-F238E27FC236}">
              <a16:creationId xmlns:a16="http://schemas.microsoft.com/office/drawing/2014/main" id="{7E0F2DAA-0504-41A1-9B4E-1149D1B25AFB}"/>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04" name="【消防施設】&#10;有形固定資産減価償却率最小値テキスト">
          <a:extLst>
            <a:ext uri="{FF2B5EF4-FFF2-40B4-BE49-F238E27FC236}">
              <a16:creationId xmlns:a16="http://schemas.microsoft.com/office/drawing/2014/main" id="{9DD9D49C-94C8-425A-8ED8-FEC670A8341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05" name="直線コネクタ 604">
          <a:extLst>
            <a:ext uri="{FF2B5EF4-FFF2-40B4-BE49-F238E27FC236}">
              <a16:creationId xmlns:a16="http://schemas.microsoft.com/office/drawing/2014/main" id="{BECEC350-F6C7-4101-B061-43F38D4BA6C3}"/>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06" name="【消防施設】&#10;有形固定資産減価償却率最大値テキスト">
          <a:extLst>
            <a:ext uri="{FF2B5EF4-FFF2-40B4-BE49-F238E27FC236}">
              <a16:creationId xmlns:a16="http://schemas.microsoft.com/office/drawing/2014/main" id="{28EC3A3A-7033-4EA4-A4B1-8F3B2A696253}"/>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07" name="直線コネクタ 606">
          <a:extLst>
            <a:ext uri="{FF2B5EF4-FFF2-40B4-BE49-F238E27FC236}">
              <a16:creationId xmlns:a16="http://schemas.microsoft.com/office/drawing/2014/main" id="{4EABED21-3861-4A80-BC38-6D656DD7D703}"/>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C75C11F9-EACB-4EAF-B637-5D03F68E8591}"/>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09" name="フローチャート: 判断 608">
          <a:extLst>
            <a:ext uri="{FF2B5EF4-FFF2-40B4-BE49-F238E27FC236}">
              <a16:creationId xmlns:a16="http://schemas.microsoft.com/office/drawing/2014/main" id="{B8BC04FC-C780-4CA9-BC08-91628CAFD61A}"/>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10" name="フローチャート: 判断 609">
          <a:extLst>
            <a:ext uri="{FF2B5EF4-FFF2-40B4-BE49-F238E27FC236}">
              <a16:creationId xmlns:a16="http://schemas.microsoft.com/office/drawing/2014/main" id="{AE533BAA-A7E7-4C79-B337-3542E85A91C3}"/>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11" name="フローチャート: 判断 610">
          <a:extLst>
            <a:ext uri="{FF2B5EF4-FFF2-40B4-BE49-F238E27FC236}">
              <a16:creationId xmlns:a16="http://schemas.microsoft.com/office/drawing/2014/main" id="{974A52DF-A80A-4728-BAC5-1B0441BCF542}"/>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12" name="フローチャート: 判断 611">
          <a:extLst>
            <a:ext uri="{FF2B5EF4-FFF2-40B4-BE49-F238E27FC236}">
              <a16:creationId xmlns:a16="http://schemas.microsoft.com/office/drawing/2014/main" id="{6A3B5D06-6629-4E83-89FA-4ADF9C708C9D}"/>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13" name="フローチャート: 判断 612">
          <a:extLst>
            <a:ext uri="{FF2B5EF4-FFF2-40B4-BE49-F238E27FC236}">
              <a16:creationId xmlns:a16="http://schemas.microsoft.com/office/drawing/2014/main" id="{6E46C472-26F9-48BD-8AED-E8D17BA5AD9E}"/>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5956FBD-CED7-4D95-99CF-E558CF924C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93D23129-8E37-4072-B248-99D3701714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D61FA537-243B-4179-ABA9-E1F5611F87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15143D17-C958-4F87-BF75-862B7C8D3C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5C46C2C-0CB8-423E-94DF-3C0C62D83A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168275</xdr:rowOff>
    </xdr:from>
    <xdr:to>
      <xdr:col>67</xdr:col>
      <xdr:colOff>101600</xdr:colOff>
      <xdr:row>81</xdr:row>
      <xdr:rowOff>98425</xdr:rowOff>
    </xdr:to>
    <xdr:sp macro="" textlink="">
      <xdr:nvSpPr>
        <xdr:cNvPr id="619" name="楕円 618">
          <a:extLst>
            <a:ext uri="{FF2B5EF4-FFF2-40B4-BE49-F238E27FC236}">
              <a16:creationId xmlns:a16="http://schemas.microsoft.com/office/drawing/2014/main" id="{B07F1894-D167-4500-A718-0B1E0C9F84BB}"/>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48277</xdr:rowOff>
    </xdr:from>
    <xdr:ext cx="405111" cy="259045"/>
    <xdr:sp macro="" textlink="">
      <xdr:nvSpPr>
        <xdr:cNvPr id="620" name="n_1aveValue【消防施設】&#10;有形固定資産減価償却率">
          <a:extLst>
            <a:ext uri="{FF2B5EF4-FFF2-40B4-BE49-F238E27FC236}">
              <a16:creationId xmlns:a16="http://schemas.microsoft.com/office/drawing/2014/main" id="{2954151D-3A5D-43A0-9822-D1602B3F6643}"/>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21" name="n_2aveValue【消防施設】&#10;有形固定資産減価償却率">
          <a:extLst>
            <a:ext uri="{FF2B5EF4-FFF2-40B4-BE49-F238E27FC236}">
              <a16:creationId xmlns:a16="http://schemas.microsoft.com/office/drawing/2014/main" id="{A854FA56-D0D2-43CC-BC9C-04DAACC5147A}"/>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22" name="n_3aveValue【消防施設】&#10;有形固定資産減価償却率">
          <a:extLst>
            <a:ext uri="{FF2B5EF4-FFF2-40B4-BE49-F238E27FC236}">
              <a16:creationId xmlns:a16="http://schemas.microsoft.com/office/drawing/2014/main" id="{7B31CCCA-5E8E-45EC-8AF5-2B41B6D1BD76}"/>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23" name="n_4aveValue【消防施設】&#10;有形固定資産減価償却率">
          <a:extLst>
            <a:ext uri="{FF2B5EF4-FFF2-40B4-BE49-F238E27FC236}">
              <a16:creationId xmlns:a16="http://schemas.microsoft.com/office/drawing/2014/main" id="{AD88F1C4-6EA1-40F3-81F2-4D0F7FCAF1D9}"/>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624" name="n_4mainValue【消防施設】&#10;有形固定資産減価償却率">
          <a:extLst>
            <a:ext uri="{FF2B5EF4-FFF2-40B4-BE49-F238E27FC236}">
              <a16:creationId xmlns:a16="http://schemas.microsoft.com/office/drawing/2014/main" id="{036E8CF2-59BC-4983-8C7F-F33D461867A8}"/>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401F240-CF51-4B77-A194-2E3F7A6A83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F46B50AB-5F9D-4F62-8D5C-552342DAA9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F97DA92A-E999-4206-BCAA-ABEFB8E3A4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F18174C1-ECB7-4828-8E1B-E2E96D6BF4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C16261FB-609E-4995-B5BC-0687A22490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F09A3437-D4F5-49A8-B626-0AFDCCC856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1808BA26-A9ED-42D0-9F99-74B9637426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3B1FBAFA-771E-4EE0-A5A0-1B0E2F61E8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CB64AF9C-593D-49F0-AA96-D5667EEB0E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A8995832-917D-42DA-A247-9794E7E219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a:extLst>
            <a:ext uri="{FF2B5EF4-FFF2-40B4-BE49-F238E27FC236}">
              <a16:creationId xmlns:a16="http://schemas.microsoft.com/office/drawing/2014/main" id="{7D7FB6A6-7ACB-4882-A79D-138890BF50B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D28677F9-5306-434A-8E18-74AA8D2AE9F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a:extLst>
            <a:ext uri="{FF2B5EF4-FFF2-40B4-BE49-F238E27FC236}">
              <a16:creationId xmlns:a16="http://schemas.microsoft.com/office/drawing/2014/main" id="{42EC5075-F6D5-4B40-BC42-17E17E04444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a:extLst>
            <a:ext uri="{FF2B5EF4-FFF2-40B4-BE49-F238E27FC236}">
              <a16:creationId xmlns:a16="http://schemas.microsoft.com/office/drawing/2014/main" id="{FB525FD4-8947-4ADB-BEC2-1B1B07BA04C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a:extLst>
            <a:ext uri="{FF2B5EF4-FFF2-40B4-BE49-F238E27FC236}">
              <a16:creationId xmlns:a16="http://schemas.microsoft.com/office/drawing/2014/main" id="{1537EBAB-741E-4FAF-A449-9822045CCD0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a:extLst>
            <a:ext uri="{FF2B5EF4-FFF2-40B4-BE49-F238E27FC236}">
              <a16:creationId xmlns:a16="http://schemas.microsoft.com/office/drawing/2014/main" id="{A04A75FB-4D3B-4DE3-B4FC-9D83FEF3662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a:extLst>
            <a:ext uri="{FF2B5EF4-FFF2-40B4-BE49-F238E27FC236}">
              <a16:creationId xmlns:a16="http://schemas.microsoft.com/office/drawing/2014/main" id="{93BE3266-C4A4-49B1-9070-CFB4F4ABCC6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a:extLst>
            <a:ext uri="{FF2B5EF4-FFF2-40B4-BE49-F238E27FC236}">
              <a16:creationId xmlns:a16="http://schemas.microsoft.com/office/drawing/2014/main" id="{00A89568-D516-4BCB-AD33-70A6D3A7368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a:extLst>
            <a:ext uri="{FF2B5EF4-FFF2-40B4-BE49-F238E27FC236}">
              <a16:creationId xmlns:a16="http://schemas.microsoft.com/office/drawing/2014/main" id="{7C6C79DD-EB5C-4282-B847-D9E6AA5488D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a:extLst>
            <a:ext uri="{FF2B5EF4-FFF2-40B4-BE49-F238E27FC236}">
              <a16:creationId xmlns:a16="http://schemas.microsoft.com/office/drawing/2014/main" id="{17AD2E05-A1F0-4DC8-A9ED-05890B1CDCD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a:extLst>
            <a:ext uri="{FF2B5EF4-FFF2-40B4-BE49-F238E27FC236}">
              <a16:creationId xmlns:a16="http://schemas.microsoft.com/office/drawing/2014/main" id="{820DDD80-6130-45D7-8FC7-749A8D72A3C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a:extLst>
            <a:ext uri="{FF2B5EF4-FFF2-40B4-BE49-F238E27FC236}">
              <a16:creationId xmlns:a16="http://schemas.microsoft.com/office/drawing/2014/main" id="{9F65CE0C-7BBE-4A4A-881F-EBADB745609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6AFEC2AF-22D2-4DFE-B78F-61B0405C61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C2975FE7-CC02-49DF-BDFB-9EBEFF4793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F8950987-7FFE-44AE-B6FE-B18FE9725A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50" name="直線コネクタ 649">
          <a:extLst>
            <a:ext uri="{FF2B5EF4-FFF2-40B4-BE49-F238E27FC236}">
              <a16:creationId xmlns:a16="http://schemas.microsoft.com/office/drawing/2014/main" id="{3D2F6EE9-21FB-4C40-970B-3C55D9668B74}"/>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51" name="【消防施設】&#10;一人当たり面積最小値テキスト">
          <a:extLst>
            <a:ext uri="{FF2B5EF4-FFF2-40B4-BE49-F238E27FC236}">
              <a16:creationId xmlns:a16="http://schemas.microsoft.com/office/drawing/2014/main" id="{10AEC8D8-B831-49DC-B576-C982A5742962}"/>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52" name="直線コネクタ 651">
          <a:extLst>
            <a:ext uri="{FF2B5EF4-FFF2-40B4-BE49-F238E27FC236}">
              <a16:creationId xmlns:a16="http://schemas.microsoft.com/office/drawing/2014/main" id="{AE62184E-C08C-4D7F-AC37-4093A1941E02}"/>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53" name="【消防施設】&#10;一人当たり面積最大値テキスト">
          <a:extLst>
            <a:ext uri="{FF2B5EF4-FFF2-40B4-BE49-F238E27FC236}">
              <a16:creationId xmlns:a16="http://schemas.microsoft.com/office/drawing/2014/main" id="{C8AA21BD-EA90-411A-9F8A-01BFD03104CC}"/>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54" name="直線コネクタ 653">
          <a:extLst>
            <a:ext uri="{FF2B5EF4-FFF2-40B4-BE49-F238E27FC236}">
              <a16:creationId xmlns:a16="http://schemas.microsoft.com/office/drawing/2014/main" id="{34A28509-6B82-445D-888C-7B6422B51093}"/>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655" name="【消防施設】&#10;一人当たり面積平均値テキスト">
          <a:extLst>
            <a:ext uri="{FF2B5EF4-FFF2-40B4-BE49-F238E27FC236}">
              <a16:creationId xmlns:a16="http://schemas.microsoft.com/office/drawing/2014/main" id="{6A273F17-507E-42C4-A9B8-CCDB564D5063}"/>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56" name="フローチャート: 判断 655">
          <a:extLst>
            <a:ext uri="{FF2B5EF4-FFF2-40B4-BE49-F238E27FC236}">
              <a16:creationId xmlns:a16="http://schemas.microsoft.com/office/drawing/2014/main" id="{15383C49-5E59-4817-815B-8A48821684E4}"/>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57" name="フローチャート: 判断 656">
          <a:extLst>
            <a:ext uri="{FF2B5EF4-FFF2-40B4-BE49-F238E27FC236}">
              <a16:creationId xmlns:a16="http://schemas.microsoft.com/office/drawing/2014/main" id="{6F60F9B0-7F1F-4005-8186-7044BEB5DCFF}"/>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58" name="フローチャート: 判断 657">
          <a:extLst>
            <a:ext uri="{FF2B5EF4-FFF2-40B4-BE49-F238E27FC236}">
              <a16:creationId xmlns:a16="http://schemas.microsoft.com/office/drawing/2014/main" id="{5B5B8796-3BA6-43C8-9786-86B4AA281A37}"/>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59" name="フローチャート: 判断 658">
          <a:extLst>
            <a:ext uri="{FF2B5EF4-FFF2-40B4-BE49-F238E27FC236}">
              <a16:creationId xmlns:a16="http://schemas.microsoft.com/office/drawing/2014/main" id="{81D25F13-A864-4041-9687-C301F637066D}"/>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60" name="フローチャート: 判断 659">
          <a:extLst>
            <a:ext uri="{FF2B5EF4-FFF2-40B4-BE49-F238E27FC236}">
              <a16:creationId xmlns:a16="http://schemas.microsoft.com/office/drawing/2014/main" id="{DF03CF09-9CD9-48DA-A5BD-CFD0B3EAC73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FA3F969-F31B-46A6-A538-6C03D8E3A5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73068E8-C3FD-4252-8A81-0CEC5453EA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552A321-92E7-41DD-821B-205F655D3F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42CA0B4-5AD8-4B3F-8522-5A4A2790A3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EF9359A-4540-437C-B43C-863024F20A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131536</xdr:rowOff>
    </xdr:from>
    <xdr:to>
      <xdr:col>98</xdr:col>
      <xdr:colOff>38100</xdr:colOff>
      <xdr:row>86</xdr:row>
      <xdr:rowOff>61686</xdr:rowOff>
    </xdr:to>
    <xdr:sp macro="" textlink="">
      <xdr:nvSpPr>
        <xdr:cNvPr id="666" name="楕円 665">
          <a:extLst>
            <a:ext uri="{FF2B5EF4-FFF2-40B4-BE49-F238E27FC236}">
              <a16:creationId xmlns:a16="http://schemas.microsoft.com/office/drawing/2014/main" id="{5896DBDB-51DE-41FB-A69B-3E814224203E}"/>
            </a:ext>
          </a:extLst>
        </xdr:cNvPr>
        <xdr:cNvSpPr/>
      </xdr:nvSpPr>
      <xdr:spPr>
        <a:xfrm>
          <a:off x="18605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108693</xdr:rowOff>
    </xdr:from>
    <xdr:ext cx="469744" cy="259045"/>
    <xdr:sp macro="" textlink="">
      <xdr:nvSpPr>
        <xdr:cNvPr id="667" name="n_1aveValue【消防施設】&#10;一人当たり面積">
          <a:extLst>
            <a:ext uri="{FF2B5EF4-FFF2-40B4-BE49-F238E27FC236}">
              <a16:creationId xmlns:a16="http://schemas.microsoft.com/office/drawing/2014/main" id="{49354552-0A2D-42D0-BEF1-F3906882F408}"/>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68" name="n_2aveValue【消防施設】&#10;一人当たり面積">
          <a:extLst>
            <a:ext uri="{FF2B5EF4-FFF2-40B4-BE49-F238E27FC236}">
              <a16:creationId xmlns:a16="http://schemas.microsoft.com/office/drawing/2014/main" id="{C88A8C27-BC1C-452D-860D-A3830FCC9B6A}"/>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69" name="n_3aveValue【消防施設】&#10;一人当たり面積">
          <a:extLst>
            <a:ext uri="{FF2B5EF4-FFF2-40B4-BE49-F238E27FC236}">
              <a16:creationId xmlns:a16="http://schemas.microsoft.com/office/drawing/2014/main" id="{47913588-8390-4A80-8EE4-931255CBDDF7}"/>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670" name="n_4aveValue【消防施設】&#10;一人当たり面積">
          <a:extLst>
            <a:ext uri="{FF2B5EF4-FFF2-40B4-BE49-F238E27FC236}">
              <a16:creationId xmlns:a16="http://schemas.microsoft.com/office/drawing/2014/main" id="{C15AA614-7BB1-45E9-8B1B-5BC907583993}"/>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78213</xdr:rowOff>
    </xdr:from>
    <xdr:ext cx="469744" cy="259045"/>
    <xdr:sp macro="" textlink="">
      <xdr:nvSpPr>
        <xdr:cNvPr id="671" name="n_4mainValue【消防施設】&#10;一人当たり面積">
          <a:extLst>
            <a:ext uri="{FF2B5EF4-FFF2-40B4-BE49-F238E27FC236}">
              <a16:creationId xmlns:a16="http://schemas.microsoft.com/office/drawing/2014/main" id="{808E3642-3275-4E5E-8E6E-D2EFE2768FAE}"/>
            </a:ext>
          </a:extLst>
        </xdr:cNvPr>
        <xdr:cNvSpPr txBox="1"/>
      </xdr:nvSpPr>
      <xdr:spPr>
        <a:xfrm>
          <a:off x="18421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F5C85E8D-A31C-4729-8804-316A30ECCB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98CA3D68-1CAD-4840-B2F2-A5CA747BAE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D34D2C76-44E7-4371-9866-B70BDF623E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8E3F0D9-CA02-40AF-8F09-7F189FFC98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1B680721-D542-4790-9824-F3E3E30AC4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32B2E697-119B-487F-A0AE-BCF88503F3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D04486FB-32CF-4D8D-8580-AB8828ADBA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CE47FFE8-0A52-4A0F-A419-8ABE11A618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A4A1AECB-1A28-4DAE-9B5E-33EE017E64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C2235FAA-1AA9-4E05-BBAE-4E9FBE9578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F88CE790-9387-44B5-A2C8-8A297E3746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8442E1F6-44FA-43C2-9E5B-79A19EBCDC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B5C36E86-32EB-4615-BB56-87AFDE3017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280ED7E1-CF9E-4B9D-8B77-D6682C4B31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53606537-5BD9-4620-B549-AA698B43BA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D374A3AB-1E21-4AF0-BC38-7E908B9DCD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35906A97-8CD4-464E-B6A1-6BB4BFE246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38BEFB86-EF12-49B3-8A8E-D3C70BFE6E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1C3D3344-6FAD-4569-A13C-27FC49B626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76C6BE82-23A0-41C3-B220-A5B16A1E49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0AFEA658-539D-4E86-ADCA-D9F19A0A09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25245630-E2A0-4AB5-8850-34139FDC6BD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id="{B3F76719-93FF-4486-8012-A8B3E9AFD5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C55FE978-8E67-4AB3-933C-A7D6274438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821CA0D5-B319-46A8-8400-72A6124C5C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97" name="直線コネクタ 696">
          <a:extLst>
            <a:ext uri="{FF2B5EF4-FFF2-40B4-BE49-F238E27FC236}">
              <a16:creationId xmlns:a16="http://schemas.microsoft.com/office/drawing/2014/main" id="{A312CCA1-5BDD-46F2-A2C9-66D8930228AC}"/>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98" name="【庁舎】&#10;有形固定資産減価償却率最小値テキスト">
          <a:extLst>
            <a:ext uri="{FF2B5EF4-FFF2-40B4-BE49-F238E27FC236}">
              <a16:creationId xmlns:a16="http://schemas.microsoft.com/office/drawing/2014/main" id="{5D1208C3-F2D6-4BF4-BF80-57FFB69A8ACC}"/>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99" name="直線コネクタ 698">
          <a:extLst>
            <a:ext uri="{FF2B5EF4-FFF2-40B4-BE49-F238E27FC236}">
              <a16:creationId xmlns:a16="http://schemas.microsoft.com/office/drawing/2014/main" id="{409B1DE7-CEFA-490C-88D9-CE0A51A3CE6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00" name="【庁舎】&#10;有形固定資産減価償却率最大値テキスト">
          <a:extLst>
            <a:ext uri="{FF2B5EF4-FFF2-40B4-BE49-F238E27FC236}">
              <a16:creationId xmlns:a16="http://schemas.microsoft.com/office/drawing/2014/main" id="{2BD1FBA7-49E8-4D85-949E-E1AE3C213B1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01" name="直線コネクタ 700">
          <a:extLst>
            <a:ext uri="{FF2B5EF4-FFF2-40B4-BE49-F238E27FC236}">
              <a16:creationId xmlns:a16="http://schemas.microsoft.com/office/drawing/2014/main" id="{A2A9F4C9-A92E-46CE-A176-59E71EA82E8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02" name="【庁舎】&#10;有形固定資産減価償却率平均値テキスト">
          <a:extLst>
            <a:ext uri="{FF2B5EF4-FFF2-40B4-BE49-F238E27FC236}">
              <a16:creationId xmlns:a16="http://schemas.microsoft.com/office/drawing/2014/main" id="{AD5B6C9C-F9AF-43F6-9ED1-601BA9531E95}"/>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03" name="フローチャート: 判断 702">
          <a:extLst>
            <a:ext uri="{FF2B5EF4-FFF2-40B4-BE49-F238E27FC236}">
              <a16:creationId xmlns:a16="http://schemas.microsoft.com/office/drawing/2014/main" id="{214987C8-4C97-462A-9A7D-60597EB742A4}"/>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04" name="フローチャート: 判断 703">
          <a:extLst>
            <a:ext uri="{FF2B5EF4-FFF2-40B4-BE49-F238E27FC236}">
              <a16:creationId xmlns:a16="http://schemas.microsoft.com/office/drawing/2014/main" id="{7BCD7338-F5C4-4FE8-AA35-020E0EC1B19C}"/>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05" name="フローチャート: 判断 704">
          <a:extLst>
            <a:ext uri="{FF2B5EF4-FFF2-40B4-BE49-F238E27FC236}">
              <a16:creationId xmlns:a16="http://schemas.microsoft.com/office/drawing/2014/main" id="{526E47C3-61BF-4DFD-A481-F0E5CBA43B9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06" name="フローチャート: 判断 705">
          <a:extLst>
            <a:ext uri="{FF2B5EF4-FFF2-40B4-BE49-F238E27FC236}">
              <a16:creationId xmlns:a16="http://schemas.microsoft.com/office/drawing/2014/main" id="{85274632-5DC5-4519-9C0B-F947B14E0A8A}"/>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07" name="フローチャート: 判断 706">
          <a:extLst>
            <a:ext uri="{FF2B5EF4-FFF2-40B4-BE49-F238E27FC236}">
              <a16:creationId xmlns:a16="http://schemas.microsoft.com/office/drawing/2014/main" id="{F9F5EDBE-4530-431B-8356-15675D3A736E}"/>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0078FC0-4CA0-4003-88C4-495BCCA203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A2F24907-DF65-4F0B-8496-39EF35ACA9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0E705E8-8F58-41A3-9E8E-92C8BDCB4E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9998471B-1D04-4AD5-9515-59F5FBE3D1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55AB3FED-8A6F-4829-BA84-93725649C8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38463</xdr:rowOff>
    </xdr:from>
    <xdr:to>
      <xdr:col>67</xdr:col>
      <xdr:colOff>101600</xdr:colOff>
      <xdr:row>107</xdr:row>
      <xdr:rowOff>140063</xdr:rowOff>
    </xdr:to>
    <xdr:sp macro="" textlink="">
      <xdr:nvSpPr>
        <xdr:cNvPr id="713" name="楕円 712">
          <a:extLst>
            <a:ext uri="{FF2B5EF4-FFF2-40B4-BE49-F238E27FC236}">
              <a16:creationId xmlns:a16="http://schemas.microsoft.com/office/drawing/2014/main" id="{989A5648-D50E-4C03-B8F9-D98E4B20A2E1}"/>
            </a:ext>
          </a:extLst>
        </xdr:cNvPr>
        <xdr:cNvSpPr/>
      </xdr:nvSpPr>
      <xdr:spPr>
        <a:xfrm>
          <a:off x="1276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164754</xdr:rowOff>
    </xdr:from>
    <xdr:ext cx="405111" cy="259045"/>
    <xdr:sp macro="" textlink="">
      <xdr:nvSpPr>
        <xdr:cNvPr id="714" name="n_1aveValue【庁舎】&#10;有形固定資産減価償却率">
          <a:extLst>
            <a:ext uri="{FF2B5EF4-FFF2-40B4-BE49-F238E27FC236}">
              <a16:creationId xmlns:a16="http://schemas.microsoft.com/office/drawing/2014/main" id="{9DEF8046-CB7D-481A-8AAD-9FE084B1190A}"/>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15" name="n_2aveValue【庁舎】&#10;有形固定資産減価償却率">
          <a:extLst>
            <a:ext uri="{FF2B5EF4-FFF2-40B4-BE49-F238E27FC236}">
              <a16:creationId xmlns:a16="http://schemas.microsoft.com/office/drawing/2014/main" id="{C68F0D27-3933-4406-9F8C-02F8A547AF39}"/>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16" name="n_3aveValue【庁舎】&#10;有形固定資産減価償却率">
          <a:extLst>
            <a:ext uri="{FF2B5EF4-FFF2-40B4-BE49-F238E27FC236}">
              <a16:creationId xmlns:a16="http://schemas.microsoft.com/office/drawing/2014/main" id="{FDDA44CC-FA69-428F-90B0-62C244FA775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17" name="n_4aveValue【庁舎】&#10;有形固定資産減価償却率">
          <a:extLst>
            <a:ext uri="{FF2B5EF4-FFF2-40B4-BE49-F238E27FC236}">
              <a16:creationId xmlns:a16="http://schemas.microsoft.com/office/drawing/2014/main" id="{2930807C-3A84-4BCD-BBD9-A36760FCC693}"/>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131190</xdr:rowOff>
    </xdr:from>
    <xdr:ext cx="405111" cy="259045"/>
    <xdr:sp macro="" textlink="">
      <xdr:nvSpPr>
        <xdr:cNvPr id="718" name="n_4mainValue【庁舎】&#10;有形固定資産減価償却率">
          <a:extLst>
            <a:ext uri="{FF2B5EF4-FFF2-40B4-BE49-F238E27FC236}">
              <a16:creationId xmlns:a16="http://schemas.microsoft.com/office/drawing/2014/main" id="{0BB19B29-1923-46F1-A098-61E2870D3314}"/>
            </a:ext>
          </a:extLst>
        </xdr:cNvPr>
        <xdr:cNvSpPr txBox="1"/>
      </xdr:nvSpPr>
      <xdr:spPr>
        <a:xfrm>
          <a:off x="12611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17E453BE-357F-4D07-BD1C-44BAC355FC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F4F88321-4C3B-4DE4-991B-06230AF3D7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32A0C4A0-264C-4486-8E10-4249ADA7B1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496852AA-9BF7-4E4C-AF93-3C276F2703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05DAE8FA-6A61-4A55-A82E-A7C917CFCB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E8A1EF58-C27B-4AE4-AAF5-B7F88F1F51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C6CDD287-C300-43E5-8E2E-3668F82E6F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ACD48E63-692A-40E5-B61A-835CFDC1B1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33118E90-A3B9-414E-8182-9E9EB477F1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2C3582C7-94E0-4CCC-BCF7-58217E7148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id="{6735EAA0-0348-47FB-9656-75AFF8466B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E7993EBA-6786-4A27-8ED3-71D32E40F3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id="{583DDAD3-52CD-4130-863A-86C4F49CB7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id="{E0E65425-F393-4D00-93C0-F7FE2053C20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id="{DF3E87B6-6F8B-44C7-99C1-CADFC5EDEF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a:extLst>
            <a:ext uri="{FF2B5EF4-FFF2-40B4-BE49-F238E27FC236}">
              <a16:creationId xmlns:a16="http://schemas.microsoft.com/office/drawing/2014/main" id="{FF190F46-DF72-45D7-AEE7-D18CC01219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id="{25D5975C-0F73-4E77-8F6B-802F198C43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a:extLst>
            <a:ext uri="{FF2B5EF4-FFF2-40B4-BE49-F238E27FC236}">
              <a16:creationId xmlns:a16="http://schemas.microsoft.com/office/drawing/2014/main" id="{99EC42B6-A24C-434A-AEE5-6D268BB898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id="{74E42337-9025-43F3-89F1-27AFC24F60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a:extLst>
            <a:ext uri="{FF2B5EF4-FFF2-40B4-BE49-F238E27FC236}">
              <a16:creationId xmlns:a16="http://schemas.microsoft.com/office/drawing/2014/main" id="{84919CD5-1DF6-4EE9-8EE4-25016B275E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AD077102-E4F8-4287-B947-D0E33C575E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B00AD056-4A14-4CE9-BB68-2E45D1B5C8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a:extLst>
            <a:ext uri="{FF2B5EF4-FFF2-40B4-BE49-F238E27FC236}">
              <a16:creationId xmlns:a16="http://schemas.microsoft.com/office/drawing/2014/main" id="{FF7439B2-377B-4663-B66F-912D54F731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42" name="直線コネクタ 741">
          <a:extLst>
            <a:ext uri="{FF2B5EF4-FFF2-40B4-BE49-F238E27FC236}">
              <a16:creationId xmlns:a16="http://schemas.microsoft.com/office/drawing/2014/main" id="{6D17C2B6-8906-44E9-B6CB-F460BC9D7DF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43" name="【庁舎】&#10;一人当たり面積最小値テキスト">
          <a:extLst>
            <a:ext uri="{FF2B5EF4-FFF2-40B4-BE49-F238E27FC236}">
              <a16:creationId xmlns:a16="http://schemas.microsoft.com/office/drawing/2014/main" id="{EF28D257-9B68-423A-A44A-4DAD420784C4}"/>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44" name="直線コネクタ 743">
          <a:extLst>
            <a:ext uri="{FF2B5EF4-FFF2-40B4-BE49-F238E27FC236}">
              <a16:creationId xmlns:a16="http://schemas.microsoft.com/office/drawing/2014/main" id="{A464A780-5F29-45D4-9B42-37AD98A5D6B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45" name="【庁舎】&#10;一人当たり面積最大値テキスト">
          <a:extLst>
            <a:ext uri="{FF2B5EF4-FFF2-40B4-BE49-F238E27FC236}">
              <a16:creationId xmlns:a16="http://schemas.microsoft.com/office/drawing/2014/main" id="{AAFE15B2-6BB2-466E-AE48-21AE0B4D83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46" name="直線コネクタ 745">
          <a:extLst>
            <a:ext uri="{FF2B5EF4-FFF2-40B4-BE49-F238E27FC236}">
              <a16:creationId xmlns:a16="http://schemas.microsoft.com/office/drawing/2014/main" id="{1782B8BC-AFE9-45F5-A467-22FF4DE9A9AD}"/>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47" name="【庁舎】&#10;一人当たり面積平均値テキスト">
          <a:extLst>
            <a:ext uri="{FF2B5EF4-FFF2-40B4-BE49-F238E27FC236}">
              <a16:creationId xmlns:a16="http://schemas.microsoft.com/office/drawing/2014/main" id="{BED201F0-776A-4CDF-8025-FB1338A7409C}"/>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48" name="フローチャート: 判断 747">
          <a:extLst>
            <a:ext uri="{FF2B5EF4-FFF2-40B4-BE49-F238E27FC236}">
              <a16:creationId xmlns:a16="http://schemas.microsoft.com/office/drawing/2014/main" id="{A2D932E7-8F7E-46E5-B0DD-BC7909C11783}"/>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49" name="フローチャート: 判断 748">
          <a:extLst>
            <a:ext uri="{FF2B5EF4-FFF2-40B4-BE49-F238E27FC236}">
              <a16:creationId xmlns:a16="http://schemas.microsoft.com/office/drawing/2014/main" id="{066F201B-684F-4D6B-8BBD-A6C2D9F1BE81}"/>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50" name="フローチャート: 判断 749">
          <a:extLst>
            <a:ext uri="{FF2B5EF4-FFF2-40B4-BE49-F238E27FC236}">
              <a16:creationId xmlns:a16="http://schemas.microsoft.com/office/drawing/2014/main" id="{4150172D-A307-4A64-B639-9F8015499A96}"/>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51" name="フローチャート: 判断 750">
          <a:extLst>
            <a:ext uri="{FF2B5EF4-FFF2-40B4-BE49-F238E27FC236}">
              <a16:creationId xmlns:a16="http://schemas.microsoft.com/office/drawing/2014/main" id="{14DC097B-6FB6-4DDC-8DD6-1E26DBBD05F4}"/>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52" name="フローチャート: 判断 751">
          <a:extLst>
            <a:ext uri="{FF2B5EF4-FFF2-40B4-BE49-F238E27FC236}">
              <a16:creationId xmlns:a16="http://schemas.microsoft.com/office/drawing/2014/main" id="{BA26F991-69A5-43F7-9A69-989B2861CDD5}"/>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2AA92793-B348-46DB-B7F4-606EFC8AA0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60BDD18-D68E-4302-A359-D691349ADD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6D21DC44-40FC-4B34-ACC1-2A830B1E99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339C1E39-5571-4E54-9392-57A341BDBD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479790C9-B3E1-4234-A4CC-54332CB05FC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38354</xdr:rowOff>
    </xdr:from>
    <xdr:to>
      <xdr:col>98</xdr:col>
      <xdr:colOff>38100</xdr:colOff>
      <xdr:row>107</xdr:row>
      <xdr:rowOff>139954</xdr:rowOff>
    </xdr:to>
    <xdr:sp macro="" textlink="">
      <xdr:nvSpPr>
        <xdr:cNvPr id="758" name="楕円 757">
          <a:extLst>
            <a:ext uri="{FF2B5EF4-FFF2-40B4-BE49-F238E27FC236}">
              <a16:creationId xmlns:a16="http://schemas.microsoft.com/office/drawing/2014/main" id="{3B68D97D-CDCD-43A1-A23D-0688184F9DDC}"/>
            </a:ext>
          </a:extLst>
        </xdr:cNvPr>
        <xdr:cNvSpPr/>
      </xdr:nvSpPr>
      <xdr:spPr>
        <a:xfrm>
          <a:off x="18605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17035</xdr:rowOff>
    </xdr:from>
    <xdr:ext cx="469744" cy="259045"/>
    <xdr:sp macro="" textlink="">
      <xdr:nvSpPr>
        <xdr:cNvPr id="759" name="n_1aveValue【庁舎】&#10;一人当たり面積">
          <a:extLst>
            <a:ext uri="{FF2B5EF4-FFF2-40B4-BE49-F238E27FC236}">
              <a16:creationId xmlns:a16="http://schemas.microsoft.com/office/drawing/2014/main" id="{FFD0ADA2-B21A-4124-A227-3008D77BD2A2}"/>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60" name="n_2aveValue【庁舎】&#10;一人当たり面積">
          <a:extLst>
            <a:ext uri="{FF2B5EF4-FFF2-40B4-BE49-F238E27FC236}">
              <a16:creationId xmlns:a16="http://schemas.microsoft.com/office/drawing/2014/main" id="{D1EB1183-E74D-4893-BCC8-319B7D299384}"/>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61" name="n_3aveValue【庁舎】&#10;一人当たり面積">
          <a:extLst>
            <a:ext uri="{FF2B5EF4-FFF2-40B4-BE49-F238E27FC236}">
              <a16:creationId xmlns:a16="http://schemas.microsoft.com/office/drawing/2014/main" id="{B610F9EB-BF8C-42CF-9929-C005EA787E21}"/>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762" name="n_4aveValue【庁舎】&#10;一人当たり面積">
          <a:extLst>
            <a:ext uri="{FF2B5EF4-FFF2-40B4-BE49-F238E27FC236}">
              <a16:creationId xmlns:a16="http://schemas.microsoft.com/office/drawing/2014/main" id="{2AFF05B2-E28F-46C6-9182-104C5FFDA63B}"/>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156481</xdr:rowOff>
    </xdr:from>
    <xdr:ext cx="469744" cy="259045"/>
    <xdr:sp macro="" textlink="">
      <xdr:nvSpPr>
        <xdr:cNvPr id="763" name="n_4mainValue【庁舎】&#10;一人当たり面積">
          <a:extLst>
            <a:ext uri="{FF2B5EF4-FFF2-40B4-BE49-F238E27FC236}">
              <a16:creationId xmlns:a16="http://schemas.microsoft.com/office/drawing/2014/main" id="{93E17462-3871-41CB-8843-83AB26F3FAA8}"/>
            </a:ext>
          </a:extLst>
        </xdr:cNvPr>
        <xdr:cNvSpPr txBox="1"/>
      </xdr:nvSpPr>
      <xdr:spPr>
        <a:xfrm>
          <a:off x="18421427" y="181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9753F1B4-4E79-4DF4-8554-7CEC6AC5D2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3FD3DE9E-0457-411E-B61D-8A39C39579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C9B4FC68-0F13-47FA-B235-B3FB8B27B5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年度より台帳未整備です。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ここ数年、大きな増減はなく推移しており、類似団体平均と比較すると０．０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収束が見通せず，本市の財政に与える影響の大きさは予測がつかない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今後も企業誘致など地域産業の活性化を図ることで、雇用機会の創出、活力あるまちづくりを展開しながら税収の確保を図り、財政力の強化に努める。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歳入歳出共に減少したが、歳出の減少額の方が大きく、経常収支比率は２．５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減となったが、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については、全体的に減少傾向となったが、退職手当の減（２０４百万円）が減少理由の大部分をしめている状況であり、歳入に見合った経常経費が削減できていない状況にある。また、公共施設も老朽化してきており、今後も維持補修費等の増加が見込まれる。上記のような状況を改善するため、引き続き長期的な視点（人口減少）に立ち、事業業績評価等を活用した公共施設の統廃合や経常歳出の見直し、借入の据置期間や償還期限の圧縮による利率を低下させ、また、償還金以上の借入を実施しないなど、歳出の圧縮に努め、健全な財政運営を目指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54928</xdr:rowOff>
    </xdr:from>
    <xdr:to>
      <xdr:col>23</xdr:col>
      <xdr:colOff>133350</xdr:colOff>
      <xdr:row>66</xdr:row>
      <xdr:rowOff>34290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9917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4128</xdr:rowOff>
    </xdr:from>
    <xdr:to>
      <xdr:col>19</xdr:col>
      <xdr:colOff>133350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198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4128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8108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48895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8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スクール構想による小中全生徒への一人一台タブレット端末等を整備したため、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ゴミ処理業務や消防業務を一部事務組合で行っていることもあり類似団体平均を下回っているが、今後も、各種手当の見直しや給与・定員の適正化に取り組むことにより人件費の抑制に努める。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29750</xdr:rowOff>
    </xdr:from>
    <xdr:to>
      <xdr:col>23</xdr:col>
      <xdr:colOff>133350</xdr:colOff>
      <xdr:row>82</xdr:row>
      <xdr:rowOff>145695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8650"/>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14026</xdr:rowOff>
    </xdr:from>
    <xdr:to>
      <xdr:col>19</xdr:col>
      <xdr:colOff>133350</xdr:colOff>
      <xdr:row>82</xdr:row>
      <xdr:rowOff>29750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2926"/>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83944</xdr:rowOff>
    </xdr:from>
    <xdr:to>
      <xdr:col>15</xdr:col>
      <xdr:colOff>82550</xdr:colOff>
      <xdr:row>82</xdr:row>
      <xdr:rowOff>14026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1394"/>
          <a:ext cx="889000" cy="1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83944</xdr:rowOff>
    </xdr:from>
    <xdr:to>
      <xdr:col>11</xdr:col>
      <xdr:colOff>31750</xdr:colOff>
      <xdr:row>81</xdr:row>
      <xdr:rowOff>97095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71394"/>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94895</xdr:rowOff>
    </xdr:from>
    <xdr:to>
      <xdr:col>23</xdr:col>
      <xdr:colOff>184150</xdr:colOff>
      <xdr:row>83</xdr:row>
      <xdr:rowOff>25045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111422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150400</xdr:rowOff>
    </xdr:from>
    <xdr:to>
      <xdr:col>19</xdr:col>
      <xdr:colOff>184150</xdr:colOff>
      <xdr:row>82</xdr:row>
      <xdr:rowOff>80550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90727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134676</xdr:rowOff>
    </xdr:from>
    <xdr:to>
      <xdr:col>15</xdr:col>
      <xdr:colOff>133350</xdr:colOff>
      <xdr:row>82</xdr:row>
      <xdr:rowOff>64826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75003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33144</xdr:rowOff>
    </xdr:from>
    <xdr:to>
      <xdr:col>11</xdr:col>
      <xdr:colOff>82550</xdr:colOff>
      <xdr:row>81</xdr:row>
      <xdr:rowOff>134744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144921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46295</xdr:rowOff>
    </xdr:from>
    <xdr:to>
      <xdr:col>7</xdr:col>
      <xdr:colOff>31750</xdr:colOff>
      <xdr:row>81</xdr:row>
      <xdr:rowOff>147895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158072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現行の給料表は年功的な体系となっており、上下の職務の級間での水準の重なりも大きいものとなっている。前年度と比較すると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減少しているものの類似団体平均を０．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上回っている。今後も年次別の定員適正化計画を策定し、定員管理の適正化に取り組む。また、国・類似団体の動向を踏まえ、適正な給与制度・運用となるよう努める。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85</xdr:row>
      <xdr:rowOff>4939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307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4939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709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162984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121655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過去からの新規採用抑制により類似団体平均を０．６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人下回っている。「職員数を２１５人体制とする」目標を設定し、今後も定員管理の適正化に取り組む。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146957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14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136616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88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129722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123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112684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19249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実質公債費比率（単年度）は、平成３０年からの公共施設等適正管理推進事業債の償還開始（９百万円）等により、元利償還金が増加したため、９．４７％と０．２％悪化したが、今年度から算入されなくなった平成２９年度実質公債費比率（単年度）が１１．７０％と高かったため３ヶ年平均は０．８％良化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財政計画に基づき新規地方債の発行抑制や繰上償還を行うなど、さらなる健全化に努める。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44704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1683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64008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4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64008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算定の分子となる将来負担額のうち地方債の現在高（△４３２百万円）及び公営企業債等繰入見込額（△２８１百万円）が減少したため、１４．２％良化した。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今後の見込は、近年中に大きな額の借入に対する償還が始まるものの、大きな変動はなく本年の数値前後で推移すると予想される。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54051</xdr:rowOff>
    </xdr:from>
    <xdr:to>
      <xdr:col>81</xdr:col>
      <xdr:colOff>44450</xdr:colOff>
      <xdr:row>15</xdr:row>
      <xdr:rowOff>122580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25801"/>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122580</xdr:rowOff>
    </xdr:from>
    <xdr:to>
      <xdr:col>77</xdr:col>
      <xdr:colOff>44450</xdr:colOff>
      <xdr:row>15</xdr:row>
      <xdr:rowOff>155397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94330"/>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15</xdr:row>
      <xdr:rowOff>155397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72618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154432</xdr:rowOff>
    </xdr:from>
    <xdr:to>
      <xdr:col>68</xdr:col>
      <xdr:colOff>152400</xdr:colOff>
      <xdr:row>15</xdr:row>
      <xdr:rowOff>170840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2618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3251</xdr:rowOff>
    </xdr:from>
    <xdr:to>
      <xdr:col>81</xdr:col>
      <xdr:colOff>95250</xdr:colOff>
      <xdr:row>15</xdr:row>
      <xdr:rowOff>104851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19778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71780</xdr:rowOff>
    </xdr:from>
    <xdr:to>
      <xdr:col>77</xdr:col>
      <xdr:colOff>95250</xdr:colOff>
      <xdr:row>16</xdr:row>
      <xdr:rowOff>1930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158157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2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104597</xdr:rowOff>
    </xdr:from>
    <xdr:to>
      <xdr:col>73</xdr:col>
      <xdr:colOff>44450</xdr:colOff>
      <xdr:row>16</xdr:row>
      <xdr:rowOff>34747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19524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103632</xdr:rowOff>
    </xdr:from>
    <xdr:to>
      <xdr:col>68</xdr:col>
      <xdr:colOff>203200</xdr:colOff>
      <xdr:row>16</xdr:row>
      <xdr:rowOff>33782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18559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34967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調整手当・特殊勤務手当の廃止、大幅な人員削減を行うなどして改善を図っており、今後も新規採用の抑制など人件費の削減に努める。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60325</xdr:rowOff>
    </xdr:from>
    <xdr:to>
      <xdr:col>24</xdr:col>
      <xdr:colOff>25400</xdr:colOff>
      <xdr:row>37</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03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98425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99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36</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610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36</xdr:row>
      <xdr:rowOff>31750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610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xdr:rowOff>
    </xdr:from>
    <xdr:to>
      <xdr:col>24</xdr:col>
      <xdr:colOff>76200</xdr:colOff>
      <xdr:row>37</xdr:row>
      <xdr:rowOff>111125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これは、会計年度任用職員制度移行に伴う賃金の減少が主な要因である。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上回っている。今後は、豊前市公共施設等総合管理計画及び個別施設計画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に基づき施設の維持管理を見直し経費削減に努める。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387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138430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0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16510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延月人数の減少に伴う児童扶養手当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59</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61</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4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46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その他が前年度比０．３％増加した主な要因としては、</a:t>
          </a:r>
          <a:r>
            <a:rPr kumimoji="1" lang="ja-JP" altLang="en-US" sz="1300">
              <a:latin typeface="ＭＳ Ｐゴシック" panose="020B0600070205080204" pitchFamily="50" charset="-128"/>
              <a:ea typeface="ＭＳ Ｐゴシック" panose="020B0600070205080204" pitchFamily="50" charset="-128"/>
            </a:rPr>
            <a:t>介護保険広域連合負担金が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営企業会計の経費節減や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54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49276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24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123189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123189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92711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上回っている。その主な原因は扶助費が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類似団体の数値をそれぞれ上回っていることである。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183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50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14987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62513</xdr:rowOff>
    </xdr:from>
    <xdr:to>
      <xdr:col>29</xdr:col>
      <xdr:colOff>127000</xdr:colOff>
      <xdr:row>15</xdr:row>
      <xdr:rowOff>111482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1888"/>
          <a:ext cx="647700" cy="4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91921</xdr:rowOff>
    </xdr:from>
    <xdr:to>
      <xdr:col>26</xdr:col>
      <xdr:colOff>50800</xdr:colOff>
      <xdr:row>15</xdr:row>
      <xdr:rowOff>111482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11296"/>
          <a:ext cx="6985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91921</xdr:rowOff>
    </xdr:from>
    <xdr:to>
      <xdr:col>22</xdr:col>
      <xdr:colOff>114300</xdr:colOff>
      <xdr:row>15</xdr:row>
      <xdr:rowOff>106143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11296"/>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106143</xdr:rowOff>
    </xdr:from>
    <xdr:to>
      <xdr:col>18</xdr:col>
      <xdr:colOff>177800</xdr:colOff>
      <xdr:row>15</xdr:row>
      <xdr:rowOff>113115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25518"/>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11713</xdr:rowOff>
    </xdr:from>
    <xdr:to>
      <xdr:col>29</xdr:col>
      <xdr:colOff>177800</xdr:colOff>
      <xdr:row>15</xdr:row>
      <xdr:rowOff>113313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28240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60682</xdr:rowOff>
    </xdr:from>
    <xdr:to>
      <xdr:col>26</xdr:col>
      <xdr:colOff>101600</xdr:colOff>
      <xdr:row>15</xdr:row>
      <xdr:rowOff>162282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41121</xdr:rowOff>
    </xdr:from>
    <xdr:to>
      <xdr:col>22</xdr:col>
      <xdr:colOff>165100</xdr:colOff>
      <xdr:row>15</xdr:row>
      <xdr:rowOff>142721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152898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55343</xdr:rowOff>
    </xdr:from>
    <xdr:to>
      <xdr:col>19</xdr:col>
      <xdr:colOff>38100</xdr:colOff>
      <xdr:row>15</xdr:row>
      <xdr:rowOff>156943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167120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4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62315</xdr:rowOff>
    </xdr:from>
    <xdr:to>
      <xdr:col>15</xdr:col>
      <xdr:colOff>101600</xdr:colOff>
      <xdr:row>15</xdr:row>
      <xdr:rowOff>163915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328808</xdr:rowOff>
    </xdr:from>
    <xdr:to>
      <xdr:col>29</xdr:col>
      <xdr:colOff>127000</xdr:colOff>
      <xdr:row>36</xdr:row>
      <xdr:rowOff>29182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9158"/>
          <a:ext cx="647700" cy="4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14094</xdr:rowOff>
    </xdr:from>
    <xdr:to>
      <xdr:col>26</xdr:col>
      <xdr:colOff>50800</xdr:colOff>
      <xdr:row>36</xdr:row>
      <xdr:rowOff>29182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67344"/>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250398</xdr:rowOff>
    </xdr:from>
    <xdr:to>
      <xdr:col>22</xdr:col>
      <xdr:colOff>114300</xdr:colOff>
      <xdr:row>36</xdr:row>
      <xdr:rowOff>14094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0748"/>
          <a:ext cx="698500" cy="10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250398</xdr:rowOff>
    </xdr:from>
    <xdr:to>
      <xdr:col>18</xdr:col>
      <xdr:colOff>177800</xdr:colOff>
      <xdr:row>36</xdr:row>
      <xdr:rowOff>2573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0748"/>
          <a:ext cx="698500" cy="9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278008</xdr:rowOff>
    </xdr:from>
    <xdr:to>
      <xdr:col>29</xdr:col>
      <xdr:colOff>177800</xdr:colOff>
      <xdr:row>36</xdr:row>
      <xdr:rowOff>36708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123085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321282</xdr:rowOff>
    </xdr:from>
    <xdr:to>
      <xdr:col>26</xdr:col>
      <xdr:colOff>101600</xdr:colOff>
      <xdr:row>36</xdr:row>
      <xdr:rowOff>79982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90159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306194</xdr:rowOff>
    </xdr:from>
    <xdr:to>
      <xdr:col>22</xdr:col>
      <xdr:colOff>165100</xdr:colOff>
      <xdr:row>36</xdr:row>
      <xdr:rowOff>64894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75071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8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199598</xdr:rowOff>
    </xdr:from>
    <xdr:to>
      <xdr:col>19</xdr:col>
      <xdr:colOff>38100</xdr:colOff>
      <xdr:row>35</xdr:row>
      <xdr:rowOff>301198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311375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294673</xdr:rowOff>
    </xdr:from>
    <xdr:to>
      <xdr:col>15</xdr:col>
      <xdr:colOff>101600</xdr:colOff>
      <xdr:row>36</xdr:row>
      <xdr:rowOff>53373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169157</xdr:rowOff>
    </xdr:from>
    <xdr:to>
      <xdr:col>24</xdr:col>
      <xdr:colOff>63500</xdr:colOff>
      <xdr:row>36</xdr:row>
      <xdr:rowOff>38038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9907"/>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38038</xdr:rowOff>
    </xdr:from>
    <xdr:to>
      <xdr:col>19</xdr:col>
      <xdr:colOff>177800</xdr:colOff>
      <xdr:row>36</xdr:row>
      <xdr:rowOff>153612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0238"/>
          <a:ext cx="889000" cy="1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153612</xdr:rowOff>
    </xdr:from>
    <xdr:to>
      <xdr:col>15</xdr:col>
      <xdr:colOff>50800</xdr:colOff>
      <xdr:row>37</xdr:row>
      <xdr:rowOff>60016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5812"/>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32976</xdr:rowOff>
    </xdr:from>
    <xdr:to>
      <xdr:col>10</xdr:col>
      <xdr:colOff>114300</xdr:colOff>
      <xdr:row>37</xdr:row>
      <xdr:rowOff>60016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662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118357</xdr:rowOff>
    </xdr:from>
    <xdr:to>
      <xdr:col>24</xdr:col>
      <xdr:colOff>114300</xdr:colOff>
      <xdr:row>36</xdr:row>
      <xdr:rowOff>48507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96784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158688</xdr:rowOff>
    </xdr:from>
    <xdr:to>
      <xdr:col>20</xdr:col>
      <xdr:colOff>38100</xdr:colOff>
      <xdr:row>36</xdr:row>
      <xdr:rowOff>88838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105365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102812</xdr:rowOff>
    </xdr:from>
    <xdr:to>
      <xdr:col>15</xdr:col>
      <xdr:colOff>101600</xdr:colOff>
      <xdr:row>37</xdr:row>
      <xdr:rowOff>32962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24089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9216</xdr:rowOff>
    </xdr:from>
    <xdr:to>
      <xdr:col>10</xdr:col>
      <xdr:colOff>165100</xdr:colOff>
      <xdr:row>37</xdr:row>
      <xdr:rowOff>110816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101943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153626</xdr:rowOff>
    </xdr:from>
    <xdr:to>
      <xdr:col>6</xdr:col>
      <xdr:colOff>38100</xdr:colOff>
      <xdr:row>37</xdr:row>
      <xdr:rowOff>83776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74903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19762</xdr:rowOff>
    </xdr:from>
    <xdr:to>
      <xdr:col>24</xdr:col>
      <xdr:colOff>63500</xdr:colOff>
      <xdr:row>57</xdr:row>
      <xdr:rowOff>24083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241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24083</xdr:rowOff>
    </xdr:from>
    <xdr:to>
      <xdr:col>19</xdr:col>
      <xdr:colOff>177800</xdr:colOff>
      <xdr:row>57</xdr:row>
      <xdr:rowOff>52386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96733"/>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52386</xdr:rowOff>
    </xdr:from>
    <xdr:to>
      <xdr:col>15</xdr:col>
      <xdr:colOff>50800</xdr:colOff>
      <xdr:row>57</xdr:row>
      <xdr:rowOff>160589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25036"/>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128531</xdr:rowOff>
    </xdr:from>
    <xdr:to>
      <xdr:col>10</xdr:col>
      <xdr:colOff>114300</xdr:colOff>
      <xdr:row>57</xdr:row>
      <xdr:rowOff>160589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118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140412</xdr:rowOff>
    </xdr:from>
    <xdr:to>
      <xdr:col>24</xdr:col>
      <xdr:colOff>114300</xdr:colOff>
      <xdr:row>57</xdr:row>
      <xdr:rowOff>70562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118839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144733</xdr:rowOff>
    </xdr:from>
    <xdr:to>
      <xdr:col>20</xdr:col>
      <xdr:colOff>38100</xdr:colOff>
      <xdr:row>57</xdr:row>
      <xdr:rowOff>74883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66010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xdr:rowOff>
    </xdr:from>
    <xdr:to>
      <xdr:col>15</xdr:col>
      <xdr:colOff>101600</xdr:colOff>
      <xdr:row>57</xdr:row>
      <xdr:rowOff>103186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94313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109789</xdr:rowOff>
    </xdr:from>
    <xdr:to>
      <xdr:col>10</xdr:col>
      <xdr:colOff>165100</xdr:colOff>
      <xdr:row>58</xdr:row>
      <xdr:rowOff>39939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31066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77731</xdr:rowOff>
    </xdr:from>
    <xdr:to>
      <xdr:col>6</xdr:col>
      <xdr:colOff>38100</xdr:colOff>
      <xdr:row>58</xdr:row>
      <xdr:rowOff>7881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170458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66503</xdr:rowOff>
    </xdr:from>
    <xdr:to>
      <xdr:col>24</xdr:col>
      <xdr:colOff>63500</xdr:colOff>
      <xdr:row>78</xdr:row>
      <xdr:rowOff>81521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9603"/>
          <a:ext cx="838200" cy="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60581</xdr:rowOff>
    </xdr:from>
    <xdr:to>
      <xdr:col>19</xdr:col>
      <xdr:colOff>177800</xdr:colOff>
      <xdr:row>78</xdr:row>
      <xdr:rowOff>81521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36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60581</xdr:rowOff>
    </xdr:from>
    <xdr:to>
      <xdr:col>15</xdr:col>
      <xdr:colOff>50800</xdr:colOff>
      <xdr:row>78</xdr:row>
      <xdr:rowOff>66571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368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66571</xdr:rowOff>
    </xdr:from>
    <xdr:to>
      <xdr:col>10</xdr:col>
      <xdr:colOff>114300</xdr:colOff>
      <xdr:row>78</xdr:row>
      <xdr:rowOff>70252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39671"/>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15703</xdr:rowOff>
    </xdr:from>
    <xdr:to>
      <xdr:col>24</xdr:col>
      <xdr:colOff>114300</xdr:colOff>
      <xdr:row>78</xdr:row>
      <xdr:rowOff>117303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102080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30721</xdr:rowOff>
    </xdr:from>
    <xdr:to>
      <xdr:col>20</xdr:col>
      <xdr:colOff>38100</xdr:colOff>
      <xdr:row>78</xdr:row>
      <xdr:rowOff>132321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123448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9781</xdr:rowOff>
    </xdr:from>
    <xdr:to>
      <xdr:col>15</xdr:col>
      <xdr:colOff>101600</xdr:colOff>
      <xdr:row>78</xdr:row>
      <xdr:rowOff>111381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102508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15771</xdr:rowOff>
    </xdr:from>
    <xdr:to>
      <xdr:col>10</xdr:col>
      <xdr:colOff>165100</xdr:colOff>
      <xdr:row>78</xdr:row>
      <xdr:rowOff>117371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108498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19452</xdr:rowOff>
    </xdr:from>
    <xdr:to>
      <xdr:col>6</xdr:col>
      <xdr:colOff>38100</xdr:colOff>
      <xdr:row>78</xdr:row>
      <xdr:rowOff>121052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112179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54947</xdr:rowOff>
    </xdr:from>
    <xdr:to>
      <xdr:col>24</xdr:col>
      <xdr:colOff>63500</xdr:colOff>
      <xdr:row>91</xdr:row>
      <xdr:rowOff>2160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485447"/>
          <a:ext cx="838200" cy="1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2160</xdr:rowOff>
    </xdr:from>
    <xdr:to>
      <xdr:col>19</xdr:col>
      <xdr:colOff>177800</xdr:colOff>
      <xdr:row>91</xdr:row>
      <xdr:rowOff>13666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0411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96799</xdr:rowOff>
    </xdr:from>
    <xdr:to>
      <xdr:col>15</xdr:col>
      <xdr:colOff>50800</xdr:colOff>
      <xdr:row>91</xdr:row>
      <xdr:rowOff>13666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5527299"/>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96799</xdr:rowOff>
    </xdr:from>
    <xdr:to>
      <xdr:col>10</xdr:col>
      <xdr:colOff>114300</xdr:colOff>
      <xdr:row>90</xdr:row>
      <xdr:rowOff>103581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5272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4147</xdr:rowOff>
    </xdr:from>
    <xdr:to>
      <xdr:col>24</xdr:col>
      <xdr:colOff>114300</xdr:colOff>
      <xdr:row>90</xdr:row>
      <xdr:rowOff>105747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90524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34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122810</xdr:rowOff>
    </xdr:from>
    <xdr:to>
      <xdr:col>20</xdr:col>
      <xdr:colOff>38100</xdr:colOff>
      <xdr:row>91</xdr:row>
      <xdr:rowOff>52960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69487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134316</xdr:rowOff>
    </xdr:from>
    <xdr:to>
      <xdr:col>15</xdr:col>
      <xdr:colOff>101600</xdr:colOff>
      <xdr:row>91</xdr:row>
      <xdr:rowOff>64466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5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80993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34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45999</xdr:rowOff>
    </xdr:from>
    <xdr:to>
      <xdr:col>10</xdr:col>
      <xdr:colOff>165100</xdr:colOff>
      <xdr:row>90</xdr:row>
      <xdr:rowOff>147599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4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164126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2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52781</xdr:rowOff>
    </xdr:from>
    <xdr:to>
      <xdr:col>6</xdr:col>
      <xdr:colOff>38100</xdr:colOff>
      <xdr:row>90</xdr:row>
      <xdr:rowOff>154381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4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170908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2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99497</xdr:rowOff>
    </xdr:from>
    <xdr:to>
      <xdr:col>55</xdr:col>
      <xdr:colOff>0</xdr:colOff>
      <xdr:row>38</xdr:row>
      <xdr:rowOff>7066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00247"/>
          <a:ext cx="838200" cy="4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7066</xdr:rowOff>
    </xdr:from>
    <xdr:to>
      <xdr:col>50</xdr:col>
      <xdr:colOff>114300</xdr:colOff>
      <xdr:row>38</xdr:row>
      <xdr:rowOff>12602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22166"/>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156609</xdr:rowOff>
    </xdr:from>
    <xdr:to>
      <xdr:col>45</xdr:col>
      <xdr:colOff>177800</xdr:colOff>
      <xdr:row>38</xdr:row>
      <xdr:rowOff>12602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00259"/>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156609</xdr:rowOff>
    </xdr:from>
    <xdr:to>
      <xdr:col>41</xdr:col>
      <xdr:colOff>50800</xdr:colOff>
      <xdr:row>37</xdr:row>
      <xdr:rowOff>159455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00259"/>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48697</xdr:rowOff>
    </xdr:from>
    <xdr:to>
      <xdr:col>55</xdr:col>
      <xdr:colOff>50800</xdr:colOff>
      <xdr:row>35</xdr:row>
      <xdr:rowOff>150297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135074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127716</xdr:rowOff>
    </xdr:from>
    <xdr:to>
      <xdr:col>50</xdr:col>
      <xdr:colOff>165100</xdr:colOff>
      <xdr:row>38</xdr:row>
      <xdr:rowOff>57866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48993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133252</xdr:rowOff>
    </xdr:from>
    <xdr:to>
      <xdr:col>46</xdr:col>
      <xdr:colOff>38100</xdr:colOff>
      <xdr:row>38</xdr:row>
      <xdr:rowOff>63402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54529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105809</xdr:rowOff>
    </xdr:from>
    <xdr:to>
      <xdr:col>41</xdr:col>
      <xdr:colOff>101600</xdr:colOff>
      <xdr:row>38</xdr:row>
      <xdr:rowOff>35959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52486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108655</xdr:rowOff>
    </xdr:from>
    <xdr:to>
      <xdr:col>36</xdr:col>
      <xdr:colOff>165100</xdr:colOff>
      <xdr:row>38</xdr:row>
      <xdr:rowOff>38805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55332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35531</xdr:rowOff>
    </xdr:from>
    <xdr:to>
      <xdr:col>55</xdr:col>
      <xdr:colOff>0</xdr:colOff>
      <xdr:row>57</xdr:row>
      <xdr:rowOff>113823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08181"/>
          <a:ext cx="838200" cy="7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35531</xdr:rowOff>
    </xdr:from>
    <xdr:to>
      <xdr:col>50</xdr:col>
      <xdr:colOff>114300</xdr:colOff>
      <xdr:row>57</xdr:row>
      <xdr:rowOff>160777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08181"/>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160777</xdr:rowOff>
    </xdr:from>
    <xdr:to>
      <xdr:col>45</xdr:col>
      <xdr:colOff>177800</xdr:colOff>
      <xdr:row>58</xdr:row>
      <xdr:rowOff>7496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33427"/>
          <a:ext cx="889000" cy="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130680</xdr:rowOff>
    </xdr:from>
    <xdr:to>
      <xdr:col>41</xdr:col>
      <xdr:colOff>50800</xdr:colOff>
      <xdr:row>58</xdr:row>
      <xdr:rowOff>7496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03330"/>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63023</xdr:rowOff>
    </xdr:from>
    <xdr:to>
      <xdr:col>55</xdr:col>
      <xdr:colOff>50800</xdr:colOff>
      <xdr:row>57</xdr:row>
      <xdr:rowOff>164623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149400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156181</xdr:rowOff>
    </xdr:from>
    <xdr:to>
      <xdr:col>50</xdr:col>
      <xdr:colOff>165100</xdr:colOff>
      <xdr:row>57</xdr:row>
      <xdr:rowOff>86331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77458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109977</xdr:rowOff>
    </xdr:from>
    <xdr:to>
      <xdr:col>46</xdr:col>
      <xdr:colOff>38100</xdr:colOff>
      <xdr:row>58</xdr:row>
      <xdr:rowOff>40127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31254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128146</xdr:rowOff>
    </xdr:from>
    <xdr:to>
      <xdr:col>41</xdr:col>
      <xdr:colOff>101600</xdr:colOff>
      <xdr:row>58</xdr:row>
      <xdr:rowOff>58296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79880</xdr:rowOff>
    </xdr:from>
    <xdr:to>
      <xdr:col>36</xdr:col>
      <xdr:colOff>165100</xdr:colOff>
      <xdr:row>58</xdr:row>
      <xdr:rowOff>10030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111506</xdr:rowOff>
    </xdr:from>
    <xdr:to>
      <xdr:col>55</xdr:col>
      <xdr:colOff>0</xdr:colOff>
      <xdr:row>78</xdr:row>
      <xdr:rowOff>61607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13156"/>
          <a:ext cx="8382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111506</xdr:rowOff>
    </xdr:from>
    <xdr:to>
      <xdr:col>50</xdr:col>
      <xdr:colOff>114300</xdr:colOff>
      <xdr:row>78</xdr:row>
      <xdr:rowOff>98997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3156"/>
          <a:ext cx="889000" cy="1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86170</xdr:rowOff>
    </xdr:from>
    <xdr:to>
      <xdr:col>45</xdr:col>
      <xdr:colOff>177800</xdr:colOff>
      <xdr:row>78</xdr:row>
      <xdr:rowOff>98997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927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48082</xdr:rowOff>
    </xdr:from>
    <xdr:to>
      <xdr:col>41</xdr:col>
      <xdr:colOff>50800</xdr:colOff>
      <xdr:row>78</xdr:row>
      <xdr:rowOff>86170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21182"/>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10807</xdr:rowOff>
    </xdr:from>
    <xdr:to>
      <xdr:col>55</xdr:col>
      <xdr:colOff>50800</xdr:colOff>
      <xdr:row>78</xdr:row>
      <xdr:rowOff>112407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160684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60706</xdr:rowOff>
    </xdr:from>
    <xdr:to>
      <xdr:col>50</xdr:col>
      <xdr:colOff>165100</xdr:colOff>
      <xdr:row>77</xdr:row>
      <xdr:rowOff>162306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7383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48197</xdr:rowOff>
    </xdr:from>
    <xdr:to>
      <xdr:col>46</xdr:col>
      <xdr:colOff>38100</xdr:colOff>
      <xdr:row>78</xdr:row>
      <xdr:rowOff>149797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140924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35370</xdr:rowOff>
    </xdr:from>
    <xdr:to>
      <xdr:col>41</xdr:col>
      <xdr:colOff>101600</xdr:colOff>
      <xdr:row>78</xdr:row>
      <xdr:rowOff>136970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128097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168732</xdr:rowOff>
    </xdr:from>
    <xdr:to>
      <xdr:col>36</xdr:col>
      <xdr:colOff>165100</xdr:colOff>
      <xdr:row>78</xdr:row>
      <xdr:rowOff>98882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1747</xdr:rowOff>
    </xdr:from>
    <xdr:to>
      <xdr:col>55</xdr:col>
      <xdr:colOff>0</xdr:colOff>
      <xdr:row>98</xdr:row>
      <xdr:rowOff>24661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03847"/>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24661</xdr:rowOff>
    </xdr:from>
    <xdr:to>
      <xdr:col>50</xdr:col>
      <xdr:colOff>114300</xdr:colOff>
      <xdr:row>98</xdr:row>
      <xdr:rowOff>86170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26761"/>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86170</xdr:rowOff>
    </xdr:from>
    <xdr:to>
      <xdr:col>45</xdr:col>
      <xdr:colOff>177800</xdr:colOff>
      <xdr:row>98</xdr:row>
      <xdr:rowOff>142604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88270"/>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93912</xdr:rowOff>
    </xdr:from>
    <xdr:to>
      <xdr:col>41</xdr:col>
      <xdr:colOff>50800</xdr:colOff>
      <xdr:row>98</xdr:row>
      <xdr:rowOff>142604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9601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122397</xdr:rowOff>
    </xdr:from>
    <xdr:to>
      <xdr:col>55</xdr:col>
      <xdr:colOff>50800</xdr:colOff>
      <xdr:row>98</xdr:row>
      <xdr:rowOff>52547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100824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145311</xdr:rowOff>
    </xdr:from>
    <xdr:to>
      <xdr:col>50</xdr:col>
      <xdr:colOff>165100</xdr:colOff>
      <xdr:row>98</xdr:row>
      <xdr:rowOff>75461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35370</xdr:rowOff>
    </xdr:from>
    <xdr:to>
      <xdr:col>46</xdr:col>
      <xdr:colOff>38100</xdr:colOff>
      <xdr:row>98</xdr:row>
      <xdr:rowOff>136970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91804</xdr:rowOff>
    </xdr:from>
    <xdr:to>
      <xdr:col>41</xdr:col>
      <xdr:colOff>101600</xdr:colOff>
      <xdr:row>99</xdr:row>
      <xdr:rowOff>21954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13081</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43112</xdr:rowOff>
    </xdr:from>
    <xdr:to>
      <xdr:col>36</xdr:col>
      <xdr:colOff>165100</xdr:colOff>
      <xdr:row>98</xdr:row>
      <xdr:rowOff>144712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135839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1474</xdr:rowOff>
    </xdr:from>
    <xdr:to>
      <xdr:col>85</xdr:col>
      <xdr:colOff>127000</xdr:colOff>
      <xdr:row>39</xdr:row>
      <xdr:rowOff>10617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802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162198</xdr:rowOff>
    </xdr:from>
    <xdr:to>
      <xdr:col>81</xdr:col>
      <xdr:colOff>50800</xdr:colOff>
      <xdr:row>39</xdr:row>
      <xdr:rowOff>10617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77298"/>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162198</xdr:rowOff>
    </xdr:from>
    <xdr:to>
      <xdr:col>76</xdr:col>
      <xdr:colOff>114300</xdr:colOff>
      <xdr:row>39</xdr:row>
      <xdr:rowOff>38335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77298"/>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38335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488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122124</xdr:rowOff>
    </xdr:from>
    <xdr:to>
      <xdr:col>85</xdr:col>
      <xdr:colOff>177800</xdr:colOff>
      <xdr:row>39</xdr:row>
      <xdr:rowOff>52274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37051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131267</xdr:rowOff>
    </xdr:from>
    <xdr:to>
      <xdr:col>81</xdr:col>
      <xdr:colOff>101600</xdr:colOff>
      <xdr:row>39</xdr:row>
      <xdr:rowOff>61417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52544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111398</xdr:rowOff>
    </xdr:from>
    <xdr:to>
      <xdr:col>76</xdr:col>
      <xdr:colOff>165100</xdr:colOff>
      <xdr:row>39</xdr:row>
      <xdr:rowOff>41548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32675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158985</xdr:rowOff>
    </xdr:from>
    <xdr:to>
      <xdr:col>72</xdr:col>
      <xdr:colOff>38100</xdr:colOff>
      <xdr:row>39</xdr:row>
      <xdr:rowOff>89135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80262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166903</xdr:rowOff>
    </xdr:from>
    <xdr:to>
      <xdr:col>85</xdr:col>
      <xdr:colOff>127000</xdr:colOff>
      <xdr:row>77</xdr:row>
      <xdr:rowOff>31922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7103"/>
          <a:ext cx="8382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31922</xdr:rowOff>
    </xdr:from>
    <xdr:to>
      <xdr:col>81</xdr:col>
      <xdr:colOff>50800</xdr:colOff>
      <xdr:row>77</xdr:row>
      <xdr:rowOff>37395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3357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37395</xdr:rowOff>
    </xdr:from>
    <xdr:to>
      <xdr:col>76</xdr:col>
      <xdr:colOff>114300</xdr:colOff>
      <xdr:row>77</xdr:row>
      <xdr:rowOff>37722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3904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158285</xdr:rowOff>
    </xdr:from>
    <xdr:to>
      <xdr:col>71</xdr:col>
      <xdr:colOff>177800</xdr:colOff>
      <xdr:row>77</xdr:row>
      <xdr:rowOff>37722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8848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116103</xdr:rowOff>
    </xdr:from>
    <xdr:to>
      <xdr:col>85</xdr:col>
      <xdr:colOff>177800</xdr:colOff>
      <xdr:row>77</xdr:row>
      <xdr:rowOff>46253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94530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152572</xdr:rowOff>
    </xdr:from>
    <xdr:to>
      <xdr:col>81</xdr:col>
      <xdr:colOff>101600</xdr:colOff>
      <xdr:row>77</xdr:row>
      <xdr:rowOff>82722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73849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158045</xdr:rowOff>
    </xdr:from>
    <xdr:to>
      <xdr:col>76</xdr:col>
      <xdr:colOff>165100</xdr:colOff>
      <xdr:row>77</xdr:row>
      <xdr:rowOff>88195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158372</xdr:rowOff>
    </xdr:from>
    <xdr:to>
      <xdr:col>72</xdr:col>
      <xdr:colOff>38100</xdr:colOff>
      <xdr:row>77</xdr:row>
      <xdr:rowOff>88522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79649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107485</xdr:rowOff>
    </xdr:from>
    <xdr:to>
      <xdr:col>67</xdr:col>
      <xdr:colOff>101600</xdr:colOff>
      <xdr:row>77</xdr:row>
      <xdr:rowOff>37635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28762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67475</xdr:rowOff>
    </xdr:from>
    <xdr:to>
      <xdr:col>85</xdr:col>
      <xdr:colOff>127000</xdr:colOff>
      <xdr:row>98</xdr:row>
      <xdr:rowOff>75806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69575"/>
          <a:ext cx="8382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61494</xdr:rowOff>
    </xdr:from>
    <xdr:to>
      <xdr:col>81</xdr:col>
      <xdr:colOff>50800</xdr:colOff>
      <xdr:row>98</xdr:row>
      <xdr:rowOff>75806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63594"/>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61494</xdr:rowOff>
    </xdr:from>
    <xdr:to>
      <xdr:col>76</xdr:col>
      <xdr:colOff>114300</xdr:colOff>
      <xdr:row>99</xdr:row>
      <xdr:rowOff>19659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63594"/>
          <a:ext cx="889000" cy="1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19659</xdr:rowOff>
    </xdr:from>
    <xdr:to>
      <xdr:col>71</xdr:col>
      <xdr:colOff>177800</xdr:colOff>
      <xdr:row>99</xdr:row>
      <xdr:rowOff>20980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9320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16675</xdr:rowOff>
    </xdr:from>
    <xdr:to>
      <xdr:col>85</xdr:col>
      <xdr:colOff>177800</xdr:colOff>
      <xdr:row>98</xdr:row>
      <xdr:rowOff>118275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166552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25006</xdr:rowOff>
    </xdr:from>
    <xdr:to>
      <xdr:col>81</xdr:col>
      <xdr:colOff>101600</xdr:colOff>
      <xdr:row>98</xdr:row>
      <xdr:rowOff>126606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117733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10694</xdr:rowOff>
    </xdr:from>
    <xdr:to>
      <xdr:col>76</xdr:col>
      <xdr:colOff>165100</xdr:colOff>
      <xdr:row>98</xdr:row>
      <xdr:rowOff>112294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140309</xdr:rowOff>
    </xdr:from>
    <xdr:to>
      <xdr:col>72</xdr:col>
      <xdr:colOff>38100</xdr:colOff>
      <xdr:row>99</xdr:row>
      <xdr:rowOff>70459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61586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141630</xdr:rowOff>
    </xdr:from>
    <xdr:to>
      <xdr:col>67</xdr:col>
      <xdr:colOff>101600</xdr:colOff>
      <xdr:row>99</xdr:row>
      <xdr:rowOff>71780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62907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27343</xdr:rowOff>
    </xdr:from>
    <xdr:to>
      <xdr:col>116</xdr:col>
      <xdr:colOff>63500</xdr:colOff>
      <xdr:row>39</xdr:row>
      <xdr:rowOff>29401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13893"/>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158064</xdr:rowOff>
    </xdr:from>
    <xdr:to>
      <xdr:col>111</xdr:col>
      <xdr:colOff>177800</xdr:colOff>
      <xdr:row>39</xdr:row>
      <xdr:rowOff>27343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01714"/>
          <a:ext cx="889000" cy="2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170142</xdr:rowOff>
    </xdr:from>
    <xdr:to>
      <xdr:col>107</xdr:col>
      <xdr:colOff>50800</xdr:colOff>
      <xdr:row>37</xdr:row>
      <xdr:rowOff>158064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342342"/>
          <a:ext cx="889000" cy="1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125222</xdr:rowOff>
    </xdr:from>
    <xdr:to>
      <xdr:col>102</xdr:col>
      <xdr:colOff>114300</xdr:colOff>
      <xdr:row>36</xdr:row>
      <xdr:rowOff>170142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297422"/>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150051</xdr:rowOff>
    </xdr:from>
    <xdr:to>
      <xdr:col>116</xdr:col>
      <xdr:colOff>114300</xdr:colOff>
      <xdr:row>39</xdr:row>
      <xdr:rowOff>80201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64978</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147993</xdr:rowOff>
    </xdr:from>
    <xdr:to>
      <xdr:col>112</xdr:col>
      <xdr:colOff>38100</xdr:colOff>
      <xdr:row>39</xdr:row>
      <xdr:rowOff>78143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69270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107264</xdr:rowOff>
    </xdr:from>
    <xdr:to>
      <xdr:col>107</xdr:col>
      <xdr:colOff>101600</xdr:colOff>
      <xdr:row>38</xdr:row>
      <xdr:rowOff>37415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53941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119342</xdr:rowOff>
    </xdr:from>
    <xdr:to>
      <xdr:col>102</xdr:col>
      <xdr:colOff>165100</xdr:colOff>
      <xdr:row>37</xdr:row>
      <xdr:rowOff>49492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66019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0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74422</xdr:rowOff>
    </xdr:from>
    <xdr:to>
      <xdr:col>98</xdr:col>
      <xdr:colOff>38100</xdr:colOff>
      <xdr:row>37</xdr:row>
      <xdr:rowOff>4572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21099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60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80218</xdr:rowOff>
    </xdr:from>
    <xdr:to>
      <xdr:col>116</xdr:col>
      <xdr:colOff>63500</xdr:colOff>
      <xdr:row>58</xdr:row>
      <xdr:rowOff>88357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52868"/>
          <a:ext cx="838200" cy="1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80218</xdr:rowOff>
    </xdr:from>
    <xdr:to>
      <xdr:col>111</xdr:col>
      <xdr:colOff>177800</xdr:colOff>
      <xdr:row>58</xdr:row>
      <xdr:rowOff>89774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52868"/>
          <a:ext cx="889000" cy="1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89774</xdr:rowOff>
    </xdr:from>
    <xdr:to>
      <xdr:col>107</xdr:col>
      <xdr:colOff>50800</xdr:colOff>
      <xdr:row>58</xdr:row>
      <xdr:rowOff>90551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3387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89408</xdr:rowOff>
    </xdr:from>
    <xdr:to>
      <xdr:col>102</xdr:col>
      <xdr:colOff>114300</xdr:colOff>
      <xdr:row>58</xdr:row>
      <xdr:rowOff>90551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335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37557</xdr:rowOff>
    </xdr:from>
    <xdr:to>
      <xdr:col>116</xdr:col>
      <xdr:colOff>114300</xdr:colOff>
      <xdr:row>58</xdr:row>
      <xdr:rowOff>139157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123934</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29418</xdr:rowOff>
    </xdr:from>
    <xdr:to>
      <xdr:col>112</xdr:col>
      <xdr:colOff>38100</xdr:colOff>
      <xdr:row>57</xdr:row>
      <xdr:rowOff>131018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147545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38974</xdr:rowOff>
    </xdr:from>
    <xdr:to>
      <xdr:col>107</xdr:col>
      <xdr:colOff>101600</xdr:colOff>
      <xdr:row>58</xdr:row>
      <xdr:rowOff>140574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131701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39751</xdr:rowOff>
    </xdr:from>
    <xdr:to>
      <xdr:col>102</xdr:col>
      <xdr:colOff>165100</xdr:colOff>
      <xdr:row>58</xdr:row>
      <xdr:rowOff>141351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132478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38608</xdr:rowOff>
    </xdr:from>
    <xdr:to>
      <xdr:col>98</xdr:col>
      <xdr:colOff>38100</xdr:colOff>
      <xdr:row>58</xdr:row>
      <xdr:rowOff>140208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131335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150710</xdr:rowOff>
    </xdr:from>
    <xdr:to>
      <xdr:col>116</xdr:col>
      <xdr:colOff>63500</xdr:colOff>
      <xdr:row>75</xdr:row>
      <xdr:rowOff>169780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09460"/>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169780</xdr:rowOff>
    </xdr:from>
    <xdr:to>
      <xdr:col>111</xdr:col>
      <xdr:colOff>177800</xdr:colOff>
      <xdr:row>76</xdr:row>
      <xdr:rowOff>34582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853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141377</xdr:rowOff>
    </xdr:from>
    <xdr:to>
      <xdr:col>107</xdr:col>
      <xdr:colOff>50800</xdr:colOff>
      <xdr:row>76</xdr:row>
      <xdr:rowOff>34582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0127"/>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141377</xdr:rowOff>
    </xdr:from>
    <xdr:to>
      <xdr:col>102</xdr:col>
      <xdr:colOff>114300</xdr:colOff>
      <xdr:row>76</xdr:row>
      <xdr:rowOff>14351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0012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99911</xdr:rowOff>
    </xdr:from>
    <xdr:to>
      <xdr:col>116</xdr:col>
      <xdr:colOff>114300</xdr:colOff>
      <xdr:row>76</xdr:row>
      <xdr:rowOff>30060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122788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118980</xdr:rowOff>
    </xdr:from>
    <xdr:to>
      <xdr:col>112</xdr:col>
      <xdr:colOff>38100</xdr:colOff>
      <xdr:row>76</xdr:row>
      <xdr:rowOff>49130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65657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155232</xdr:rowOff>
    </xdr:from>
    <xdr:to>
      <xdr:col>107</xdr:col>
      <xdr:colOff>101600</xdr:colOff>
      <xdr:row>76</xdr:row>
      <xdr:rowOff>85382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76509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90577</xdr:rowOff>
    </xdr:from>
    <xdr:to>
      <xdr:col>102</xdr:col>
      <xdr:colOff>165100</xdr:colOff>
      <xdr:row>76</xdr:row>
      <xdr:rowOff>20727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135001</xdr:rowOff>
    </xdr:from>
    <xdr:to>
      <xdr:col>98</xdr:col>
      <xdr:colOff>38100</xdr:colOff>
      <xdr:row>76</xdr:row>
      <xdr:rowOff>65151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56278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91</xdr:row>
      <xdr:rowOff>8255</xdr:rowOff>
    </xdr:from>
    <xdr:to>
      <xdr:col>107</xdr:col>
      <xdr:colOff>50800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5610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145414</xdr:rowOff>
    </xdr:from>
    <xdr:to>
      <xdr:col>102</xdr:col>
      <xdr:colOff>114300</xdr:colOff>
      <xdr:row>91</xdr:row>
      <xdr:rowOff>8255</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5575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134620</xdr:rowOff>
    </xdr:from>
    <xdr:to>
      <xdr:col>102</xdr:col>
      <xdr:colOff>165100</xdr:colOff>
      <xdr:row>98</xdr:row>
      <xdr:rowOff>64770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55897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106045</xdr:rowOff>
    </xdr:from>
    <xdr:to>
      <xdr:col>98</xdr:col>
      <xdr:colOff>38100</xdr:colOff>
      <xdr:row>98</xdr:row>
      <xdr:rowOff>36195</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27322</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829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128905</xdr:rowOff>
    </xdr:from>
    <xdr:to>
      <xdr:col>102</xdr:col>
      <xdr:colOff>165100</xdr:colOff>
      <xdr:row>91</xdr:row>
      <xdr:rowOff>59055</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89</xdr:row>
      <xdr:rowOff>75582</xdr:rowOff>
    </xdr:from>
    <xdr:ext cx="378565"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6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94614</xdr:rowOff>
    </xdr:from>
    <xdr:to>
      <xdr:col>98</xdr:col>
      <xdr:colOff>38100</xdr:colOff>
      <xdr:row>91</xdr:row>
      <xdr:rowOff>24764</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5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89</xdr:row>
      <xdr:rowOff>41291</xdr:rowOff>
    </xdr:from>
    <xdr:ext cx="378565"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7017" y="1530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２０，４４９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円と類似団体と比較して高い数値となっている。これは、障害者福祉費が増加傾向にあり、また、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副食費の助成等の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児童福祉や食の自立支援事業など生涯現役社会づくりに政策的に取り組んでいるためである。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人件費の住民一人当たりのコストは、７７，６９６円と類似団体平均値を下回った。これは、令和２年度の退職者数が少なかったことによる一時的な要因と考えられる。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補助費等の住民一人当たりのコストは、１６５，５５２円と類似団体平均値を下回った。前年対比の増加の要因は、特別定額給付金の増によるものである。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今後も高齢化が進み、扶助費は増加する見込みであるため、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扶助費の抜本的な見直し及び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公債費の縮減の取り組みを継続するなど、経費の縮減に努める。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150804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37976"/>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150804</xdr:rowOff>
    </xdr:from>
    <xdr:to>
      <xdr:col>19</xdr:col>
      <xdr:colOff>177800</xdr:colOff>
      <xdr:row>35</xdr:row>
      <xdr:rowOff>4173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8010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4173</xdr:rowOff>
    </xdr:from>
    <xdr:to>
      <xdr:col>15</xdr:col>
      <xdr:colOff>50800</xdr:colOff>
      <xdr:row>35</xdr:row>
      <xdr:rowOff>63609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049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54465</xdr:rowOff>
    </xdr:from>
    <xdr:to>
      <xdr:col>10</xdr:col>
      <xdr:colOff>114300</xdr:colOff>
      <xdr:row>35</xdr:row>
      <xdr:rowOff>63609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55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100004</xdr:rowOff>
    </xdr:from>
    <xdr:to>
      <xdr:col>20</xdr:col>
      <xdr:colOff>38100</xdr:colOff>
      <xdr:row>35</xdr:row>
      <xdr:rowOff>30154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46681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124823</xdr:rowOff>
    </xdr:from>
    <xdr:to>
      <xdr:col>15</xdr:col>
      <xdr:colOff>101600</xdr:colOff>
      <xdr:row>35</xdr:row>
      <xdr:rowOff>54973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71500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12809</xdr:rowOff>
    </xdr:from>
    <xdr:to>
      <xdr:col>10</xdr:col>
      <xdr:colOff>165100</xdr:colOff>
      <xdr:row>35</xdr:row>
      <xdr:rowOff>114409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130936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121792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72910</xdr:rowOff>
    </xdr:from>
    <xdr:to>
      <xdr:col>24</xdr:col>
      <xdr:colOff>63500</xdr:colOff>
      <xdr:row>58</xdr:row>
      <xdr:rowOff>41386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74110"/>
          <a:ext cx="838200" cy="3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41386</xdr:rowOff>
    </xdr:from>
    <xdr:to>
      <xdr:col>19</xdr:col>
      <xdr:colOff>177800</xdr:colOff>
      <xdr:row>58</xdr:row>
      <xdr:rowOff>104809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85486"/>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104809</xdr:rowOff>
    </xdr:from>
    <xdr:to>
      <xdr:col>15</xdr:col>
      <xdr:colOff>50800</xdr:colOff>
      <xdr:row>58</xdr:row>
      <xdr:rowOff>138325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8909"/>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124390</xdr:rowOff>
    </xdr:from>
    <xdr:to>
      <xdr:col>10</xdr:col>
      <xdr:colOff>114300</xdr:colOff>
      <xdr:row>58</xdr:row>
      <xdr:rowOff>138325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68490"/>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22110</xdr:rowOff>
    </xdr:from>
    <xdr:to>
      <xdr:col>24</xdr:col>
      <xdr:colOff>114300</xdr:colOff>
      <xdr:row>56</xdr:row>
      <xdr:rowOff>123710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108487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162036</xdr:rowOff>
    </xdr:from>
    <xdr:to>
      <xdr:col>20</xdr:col>
      <xdr:colOff>38100</xdr:colOff>
      <xdr:row>58</xdr:row>
      <xdr:rowOff>92186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54009</xdr:rowOff>
    </xdr:from>
    <xdr:to>
      <xdr:col>15</xdr:col>
      <xdr:colOff>101600</xdr:colOff>
      <xdr:row>58</xdr:row>
      <xdr:rowOff>155609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146736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87525</xdr:rowOff>
    </xdr:from>
    <xdr:to>
      <xdr:col>10</xdr:col>
      <xdr:colOff>165100</xdr:colOff>
      <xdr:row>59</xdr:row>
      <xdr:rowOff>17675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8802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73590</xdr:rowOff>
    </xdr:from>
    <xdr:to>
      <xdr:col>6</xdr:col>
      <xdr:colOff>38100</xdr:colOff>
      <xdr:row>59</xdr:row>
      <xdr:rowOff>3740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166317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28846</xdr:rowOff>
    </xdr:from>
    <xdr:to>
      <xdr:col>24</xdr:col>
      <xdr:colOff>63500</xdr:colOff>
      <xdr:row>73</xdr:row>
      <xdr:rowOff>68997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373246"/>
          <a:ext cx="838200" cy="2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68997</xdr:rowOff>
    </xdr:from>
    <xdr:to>
      <xdr:col>19</xdr:col>
      <xdr:colOff>177800</xdr:colOff>
      <xdr:row>73</xdr:row>
      <xdr:rowOff>101802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84847"/>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38234</xdr:rowOff>
    </xdr:from>
    <xdr:to>
      <xdr:col>15</xdr:col>
      <xdr:colOff>50800</xdr:colOff>
      <xdr:row>73</xdr:row>
      <xdr:rowOff>101802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554084"/>
          <a:ext cx="889000" cy="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38234</xdr:rowOff>
    </xdr:from>
    <xdr:to>
      <xdr:col>10</xdr:col>
      <xdr:colOff>114300</xdr:colOff>
      <xdr:row>73</xdr:row>
      <xdr:rowOff>48750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5540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149496</xdr:rowOff>
    </xdr:from>
    <xdr:to>
      <xdr:col>24</xdr:col>
      <xdr:colOff>114300</xdr:colOff>
      <xdr:row>72</xdr:row>
      <xdr:rowOff>79646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7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18197</xdr:rowOff>
    </xdr:from>
    <xdr:to>
      <xdr:col>20</xdr:col>
      <xdr:colOff>38100</xdr:colOff>
      <xdr:row>73</xdr:row>
      <xdr:rowOff>119797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136324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51002</xdr:rowOff>
    </xdr:from>
    <xdr:to>
      <xdr:col>15</xdr:col>
      <xdr:colOff>101600</xdr:colOff>
      <xdr:row>73</xdr:row>
      <xdr:rowOff>152602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169129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3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158884</xdr:rowOff>
    </xdr:from>
    <xdr:to>
      <xdr:col>10</xdr:col>
      <xdr:colOff>165100</xdr:colOff>
      <xdr:row>73</xdr:row>
      <xdr:rowOff>89034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5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105561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2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169400</xdr:rowOff>
    </xdr:from>
    <xdr:to>
      <xdr:col>6</xdr:col>
      <xdr:colOff>38100</xdr:colOff>
      <xdr:row>73</xdr:row>
      <xdr:rowOff>99550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116077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69596</xdr:rowOff>
    </xdr:from>
    <xdr:to>
      <xdr:col>24</xdr:col>
      <xdr:colOff>63500</xdr:colOff>
      <xdr:row>98</xdr:row>
      <xdr:rowOff>168060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71696"/>
          <a:ext cx="838200" cy="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162268</xdr:rowOff>
    </xdr:from>
    <xdr:to>
      <xdr:col>19</xdr:col>
      <xdr:colOff>177800</xdr:colOff>
      <xdr:row>98</xdr:row>
      <xdr:rowOff>69596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792918"/>
          <a:ext cx="8890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162268</xdr:rowOff>
    </xdr:from>
    <xdr:to>
      <xdr:col>15</xdr:col>
      <xdr:colOff>50800</xdr:colOff>
      <xdr:row>98</xdr:row>
      <xdr:rowOff>101346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92918"/>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84937</xdr:rowOff>
    </xdr:from>
    <xdr:to>
      <xdr:col>10</xdr:col>
      <xdr:colOff>114300</xdr:colOff>
      <xdr:row>98</xdr:row>
      <xdr:rowOff>101346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8703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117260</xdr:rowOff>
    </xdr:from>
    <xdr:to>
      <xdr:col>24</xdr:col>
      <xdr:colOff>114300</xdr:colOff>
      <xdr:row>99</xdr:row>
      <xdr:rowOff>47410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32187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18796</xdr:rowOff>
    </xdr:from>
    <xdr:to>
      <xdr:col>20</xdr:col>
      <xdr:colOff>38100</xdr:colOff>
      <xdr:row>98</xdr:row>
      <xdr:rowOff>120396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111523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111468</xdr:rowOff>
    </xdr:from>
    <xdr:to>
      <xdr:col>15</xdr:col>
      <xdr:colOff>101600</xdr:colOff>
      <xdr:row>98</xdr:row>
      <xdr:rowOff>41618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58145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50546</xdr:rowOff>
    </xdr:from>
    <xdr:to>
      <xdr:col>10</xdr:col>
      <xdr:colOff>165100</xdr:colOff>
      <xdr:row>98</xdr:row>
      <xdr:rowOff>152146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143273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34137</xdr:rowOff>
    </xdr:from>
    <xdr:to>
      <xdr:col>6</xdr:col>
      <xdr:colOff>38100</xdr:colOff>
      <xdr:row>98</xdr:row>
      <xdr:rowOff>135737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126864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74092</xdr:rowOff>
    </xdr:from>
    <xdr:to>
      <xdr:col>55</xdr:col>
      <xdr:colOff>0</xdr:colOff>
      <xdr:row>38</xdr:row>
      <xdr:rowOff>45517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17742"/>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55118</xdr:rowOff>
    </xdr:from>
    <xdr:to>
      <xdr:col>50</xdr:col>
      <xdr:colOff>114300</xdr:colOff>
      <xdr:row>37</xdr:row>
      <xdr:rowOff>74092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876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7341</xdr:rowOff>
    </xdr:from>
    <xdr:to>
      <xdr:col>45</xdr:col>
      <xdr:colOff>177800</xdr:colOff>
      <xdr:row>37</xdr:row>
      <xdr:rowOff>55118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5099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7341</xdr:rowOff>
    </xdr:from>
    <xdr:to>
      <xdr:col>41</xdr:col>
      <xdr:colOff>50800</xdr:colOff>
      <xdr:row>37</xdr:row>
      <xdr:rowOff>48717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5099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166167</xdr:rowOff>
    </xdr:from>
    <xdr:to>
      <xdr:col>55</xdr:col>
      <xdr:colOff>50800</xdr:colOff>
      <xdr:row>38</xdr:row>
      <xdr:rowOff>96317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81094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23292</xdr:rowOff>
    </xdr:from>
    <xdr:to>
      <xdr:col>50</xdr:col>
      <xdr:colOff>165100</xdr:colOff>
      <xdr:row>37</xdr:row>
      <xdr:rowOff>124892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141419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xdr:rowOff>
    </xdr:from>
    <xdr:to>
      <xdr:col>46</xdr:col>
      <xdr:colOff>38100</xdr:colOff>
      <xdr:row>37</xdr:row>
      <xdr:rowOff>105918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122445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127991</xdr:rowOff>
    </xdr:from>
    <xdr:to>
      <xdr:col>41</xdr:col>
      <xdr:colOff>101600</xdr:colOff>
      <xdr:row>37</xdr:row>
      <xdr:rowOff>58141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74668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7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169367</xdr:rowOff>
    </xdr:from>
    <xdr:to>
      <xdr:col>36</xdr:col>
      <xdr:colOff>165100</xdr:colOff>
      <xdr:row>37</xdr:row>
      <xdr:rowOff>99517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90644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18428</xdr:rowOff>
    </xdr:from>
    <xdr:to>
      <xdr:col>55</xdr:col>
      <xdr:colOff>0</xdr:colOff>
      <xdr:row>56</xdr:row>
      <xdr:rowOff>158864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619628"/>
          <a:ext cx="8382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18428</xdr:rowOff>
    </xdr:from>
    <xdr:to>
      <xdr:col>50</xdr:col>
      <xdr:colOff>114300</xdr:colOff>
      <xdr:row>57</xdr:row>
      <xdr:rowOff>9589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19628"/>
          <a:ext cx="8890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9589</xdr:rowOff>
    </xdr:from>
    <xdr:to>
      <xdr:col>45</xdr:col>
      <xdr:colOff>177800</xdr:colOff>
      <xdr:row>57</xdr:row>
      <xdr:rowOff>21324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82239"/>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11970</xdr:rowOff>
    </xdr:from>
    <xdr:to>
      <xdr:col>41</xdr:col>
      <xdr:colOff>50800</xdr:colOff>
      <xdr:row>57</xdr:row>
      <xdr:rowOff>21324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84620"/>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108064</xdr:rowOff>
    </xdr:from>
    <xdr:to>
      <xdr:col>55</xdr:col>
      <xdr:colOff>50800</xdr:colOff>
      <xdr:row>57</xdr:row>
      <xdr:rowOff>38214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86491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8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139078</xdr:rowOff>
    </xdr:from>
    <xdr:to>
      <xdr:col>50</xdr:col>
      <xdr:colOff>165100</xdr:colOff>
      <xdr:row>56</xdr:row>
      <xdr:rowOff>69228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85755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130239</xdr:rowOff>
    </xdr:from>
    <xdr:to>
      <xdr:col>46</xdr:col>
      <xdr:colOff>38100</xdr:colOff>
      <xdr:row>57</xdr:row>
      <xdr:rowOff>60389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76916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141974</xdr:rowOff>
    </xdr:from>
    <xdr:to>
      <xdr:col>41</xdr:col>
      <xdr:colOff>101600</xdr:colOff>
      <xdr:row>57</xdr:row>
      <xdr:rowOff>72124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4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63251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132620</xdr:rowOff>
    </xdr:from>
    <xdr:to>
      <xdr:col>36</xdr:col>
      <xdr:colOff>165100</xdr:colOff>
      <xdr:row>57</xdr:row>
      <xdr:rowOff>62770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53897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72853</xdr:rowOff>
    </xdr:from>
    <xdr:to>
      <xdr:col>55</xdr:col>
      <xdr:colOff>0</xdr:colOff>
      <xdr:row>78</xdr:row>
      <xdr:rowOff>58604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74503"/>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48755</xdr:rowOff>
    </xdr:from>
    <xdr:to>
      <xdr:col>50</xdr:col>
      <xdr:colOff>114300</xdr:colOff>
      <xdr:row>78</xdr:row>
      <xdr:rowOff>58604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21855"/>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125870</xdr:rowOff>
    </xdr:from>
    <xdr:to>
      <xdr:col>45</xdr:col>
      <xdr:colOff>177800</xdr:colOff>
      <xdr:row>78</xdr:row>
      <xdr:rowOff>48755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27520"/>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125870</xdr:rowOff>
    </xdr:from>
    <xdr:to>
      <xdr:col>41</xdr:col>
      <xdr:colOff>50800</xdr:colOff>
      <xdr:row>77</xdr:row>
      <xdr:rowOff>166694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27520"/>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22053</xdr:rowOff>
    </xdr:from>
    <xdr:to>
      <xdr:col>55</xdr:col>
      <xdr:colOff>50800</xdr:colOff>
      <xdr:row>77</xdr:row>
      <xdr:rowOff>123653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7804</xdr:rowOff>
    </xdr:from>
    <xdr:to>
      <xdr:col>50</xdr:col>
      <xdr:colOff>165100</xdr:colOff>
      <xdr:row>78</xdr:row>
      <xdr:rowOff>109404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100531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169405</xdr:rowOff>
    </xdr:from>
    <xdr:to>
      <xdr:col>46</xdr:col>
      <xdr:colOff>38100</xdr:colOff>
      <xdr:row>78</xdr:row>
      <xdr:rowOff>99555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90682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75070</xdr:rowOff>
    </xdr:from>
    <xdr:to>
      <xdr:col>41</xdr:col>
      <xdr:colOff>101600</xdr:colOff>
      <xdr:row>78</xdr:row>
      <xdr:rowOff>5220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167797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115894</xdr:rowOff>
    </xdr:from>
    <xdr:to>
      <xdr:col>36</xdr:col>
      <xdr:colOff>165100</xdr:colOff>
      <xdr:row>78</xdr:row>
      <xdr:rowOff>46044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37171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4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29885</xdr:rowOff>
    </xdr:from>
    <xdr:to>
      <xdr:col>55</xdr:col>
      <xdr:colOff>0</xdr:colOff>
      <xdr:row>99</xdr:row>
      <xdr:rowOff>69236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7003435"/>
          <a:ext cx="8382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45658</xdr:rowOff>
    </xdr:from>
    <xdr:to>
      <xdr:col>50</xdr:col>
      <xdr:colOff>114300</xdr:colOff>
      <xdr:row>99</xdr:row>
      <xdr:rowOff>69236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7019208"/>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29319</xdr:rowOff>
    </xdr:from>
    <xdr:to>
      <xdr:col>45</xdr:col>
      <xdr:colOff>177800</xdr:colOff>
      <xdr:row>99</xdr:row>
      <xdr:rowOff>45658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7002869"/>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134877</xdr:rowOff>
    </xdr:from>
    <xdr:to>
      <xdr:col>41</xdr:col>
      <xdr:colOff>50800</xdr:colOff>
      <xdr:row>99</xdr:row>
      <xdr:rowOff>29319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36977"/>
          <a:ext cx="889000" cy="6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150535</xdr:rowOff>
    </xdr:from>
    <xdr:to>
      <xdr:col>55</xdr:col>
      <xdr:colOff>50800</xdr:colOff>
      <xdr:row>99</xdr:row>
      <xdr:rowOff>80685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128962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9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18436</xdr:rowOff>
    </xdr:from>
    <xdr:to>
      <xdr:col>50</xdr:col>
      <xdr:colOff>165100</xdr:colOff>
      <xdr:row>99</xdr:row>
      <xdr:rowOff>120036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111163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166308</xdr:rowOff>
    </xdr:from>
    <xdr:to>
      <xdr:col>46</xdr:col>
      <xdr:colOff>38100</xdr:colOff>
      <xdr:row>99</xdr:row>
      <xdr:rowOff>96458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87585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149969</xdr:rowOff>
    </xdr:from>
    <xdr:to>
      <xdr:col>41</xdr:col>
      <xdr:colOff>101600</xdr:colOff>
      <xdr:row>99</xdr:row>
      <xdr:rowOff>80119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71246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84077</xdr:rowOff>
    </xdr:from>
    <xdr:to>
      <xdr:col>36</xdr:col>
      <xdr:colOff>165100</xdr:colOff>
      <xdr:row>99</xdr:row>
      <xdr:rowOff>14227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5354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88532</xdr:rowOff>
    </xdr:from>
    <xdr:to>
      <xdr:col>85</xdr:col>
      <xdr:colOff>127000</xdr:colOff>
      <xdr:row>37</xdr:row>
      <xdr:rowOff>42812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5917832"/>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88532</xdr:rowOff>
    </xdr:from>
    <xdr:to>
      <xdr:col>81</xdr:col>
      <xdr:colOff>50800</xdr:colOff>
      <xdr:row>37</xdr:row>
      <xdr:rowOff>105524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5917832"/>
          <a:ext cx="889000" cy="5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97142</xdr:rowOff>
    </xdr:from>
    <xdr:to>
      <xdr:col>76</xdr:col>
      <xdr:colOff>114300</xdr:colOff>
      <xdr:row>37</xdr:row>
      <xdr:rowOff>105524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407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97142</xdr:rowOff>
    </xdr:from>
    <xdr:to>
      <xdr:col>71</xdr:col>
      <xdr:colOff>177800</xdr:colOff>
      <xdr:row>37</xdr:row>
      <xdr:rowOff>113487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4079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163462</xdr:rowOff>
    </xdr:from>
    <xdr:to>
      <xdr:col>85</xdr:col>
      <xdr:colOff>177800</xdr:colOff>
      <xdr:row>37</xdr:row>
      <xdr:rowOff>93612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141889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37732</xdr:rowOff>
    </xdr:from>
    <xdr:to>
      <xdr:col>81</xdr:col>
      <xdr:colOff>101600</xdr:colOff>
      <xdr:row>34</xdr:row>
      <xdr:rowOff>139332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155859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6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54724</xdr:rowOff>
    </xdr:from>
    <xdr:to>
      <xdr:col>76</xdr:col>
      <xdr:colOff>165100</xdr:colOff>
      <xdr:row>37</xdr:row>
      <xdr:rowOff>156324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147452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46342</xdr:rowOff>
    </xdr:from>
    <xdr:to>
      <xdr:col>72</xdr:col>
      <xdr:colOff>38100</xdr:colOff>
      <xdr:row>37</xdr:row>
      <xdr:rowOff>147942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139069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62687</xdr:rowOff>
    </xdr:from>
    <xdr:to>
      <xdr:col>67</xdr:col>
      <xdr:colOff>101600</xdr:colOff>
      <xdr:row>37</xdr:row>
      <xdr:rowOff>164288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06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155414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90105</xdr:rowOff>
    </xdr:from>
    <xdr:to>
      <xdr:col>85</xdr:col>
      <xdr:colOff>127000</xdr:colOff>
      <xdr:row>59</xdr:row>
      <xdr:rowOff>14362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34205"/>
          <a:ext cx="8382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14362</xdr:rowOff>
    </xdr:from>
    <xdr:to>
      <xdr:col>81</xdr:col>
      <xdr:colOff>50800</xdr:colOff>
      <xdr:row>59</xdr:row>
      <xdr:rowOff>40052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12991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40052</xdr:rowOff>
    </xdr:from>
    <xdr:to>
      <xdr:col>76</xdr:col>
      <xdr:colOff>114300</xdr:colOff>
      <xdr:row>59</xdr:row>
      <xdr:rowOff>48337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155602"/>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5577</xdr:rowOff>
    </xdr:from>
    <xdr:to>
      <xdr:col>71</xdr:col>
      <xdr:colOff>177800</xdr:colOff>
      <xdr:row>59</xdr:row>
      <xdr:rowOff>48337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121127"/>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39305</xdr:rowOff>
    </xdr:from>
    <xdr:to>
      <xdr:col>85</xdr:col>
      <xdr:colOff>177800</xdr:colOff>
      <xdr:row>58</xdr:row>
      <xdr:rowOff>140905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17732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135012</xdr:rowOff>
    </xdr:from>
    <xdr:to>
      <xdr:col>81</xdr:col>
      <xdr:colOff>101600</xdr:colOff>
      <xdr:row>59</xdr:row>
      <xdr:rowOff>65162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56289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160702</xdr:rowOff>
    </xdr:from>
    <xdr:to>
      <xdr:col>76</xdr:col>
      <xdr:colOff>165100</xdr:colOff>
      <xdr:row>59</xdr:row>
      <xdr:rowOff>90852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81979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168987</xdr:rowOff>
    </xdr:from>
    <xdr:to>
      <xdr:col>72</xdr:col>
      <xdr:colOff>38100</xdr:colOff>
      <xdr:row>59</xdr:row>
      <xdr:rowOff>99137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90264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126227</xdr:rowOff>
    </xdr:from>
    <xdr:to>
      <xdr:col>67</xdr:col>
      <xdr:colOff>101600</xdr:colOff>
      <xdr:row>59</xdr:row>
      <xdr:rowOff>56377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47504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1473</xdr:rowOff>
    </xdr:from>
    <xdr:to>
      <xdr:col>85</xdr:col>
      <xdr:colOff>127000</xdr:colOff>
      <xdr:row>79</xdr:row>
      <xdr:rowOff>10618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4602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162198</xdr:rowOff>
    </xdr:from>
    <xdr:to>
      <xdr:col>81</xdr:col>
      <xdr:colOff>50800</xdr:colOff>
      <xdr:row>79</xdr:row>
      <xdr:rowOff>10618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3529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162198</xdr:rowOff>
    </xdr:from>
    <xdr:to>
      <xdr:col>76</xdr:col>
      <xdr:colOff>114300</xdr:colOff>
      <xdr:row>79</xdr:row>
      <xdr:rowOff>38336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35298"/>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38336</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2886"/>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122123</xdr:rowOff>
    </xdr:from>
    <xdr:to>
      <xdr:col>85</xdr:col>
      <xdr:colOff>177800</xdr:colOff>
      <xdr:row>79</xdr:row>
      <xdr:rowOff>52273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37050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131268</xdr:rowOff>
    </xdr:from>
    <xdr:to>
      <xdr:col>81</xdr:col>
      <xdr:colOff>101600</xdr:colOff>
      <xdr:row>79</xdr:row>
      <xdr:rowOff>61418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52545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111398</xdr:rowOff>
    </xdr:from>
    <xdr:to>
      <xdr:col>76</xdr:col>
      <xdr:colOff>165100</xdr:colOff>
      <xdr:row>79</xdr:row>
      <xdr:rowOff>41548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32675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158986</xdr:rowOff>
    </xdr:from>
    <xdr:to>
      <xdr:col>72</xdr:col>
      <xdr:colOff>38100</xdr:colOff>
      <xdr:row>79</xdr:row>
      <xdr:rowOff>89136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80263</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166903</xdr:rowOff>
    </xdr:from>
    <xdr:to>
      <xdr:col>85</xdr:col>
      <xdr:colOff>127000</xdr:colOff>
      <xdr:row>97</xdr:row>
      <xdr:rowOff>31922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26103"/>
          <a:ext cx="8382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31922</xdr:rowOff>
    </xdr:from>
    <xdr:to>
      <xdr:col>81</xdr:col>
      <xdr:colOff>50800</xdr:colOff>
      <xdr:row>97</xdr:row>
      <xdr:rowOff>37395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6257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37395</xdr:rowOff>
    </xdr:from>
    <xdr:to>
      <xdr:col>76</xdr:col>
      <xdr:colOff>114300</xdr:colOff>
      <xdr:row>97</xdr:row>
      <xdr:rowOff>37722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6804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158285</xdr:rowOff>
    </xdr:from>
    <xdr:to>
      <xdr:col>71</xdr:col>
      <xdr:colOff>177800</xdr:colOff>
      <xdr:row>97</xdr:row>
      <xdr:rowOff>37722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1748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116103</xdr:rowOff>
    </xdr:from>
    <xdr:to>
      <xdr:col>85</xdr:col>
      <xdr:colOff>177800</xdr:colOff>
      <xdr:row>97</xdr:row>
      <xdr:rowOff>46253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94530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152572</xdr:rowOff>
    </xdr:from>
    <xdr:to>
      <xdr:col>81</xdr:col>
      <xdr:colOff>101600</xdr:colOff>
      <xdr:row>97</xdr:row>
      <xdr:rowOff>82722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73849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158045</xdr:rowOff>
    </xdr:from>
    <xdr:to>
      <xdr:col>76</xdr:col>
      <xdr:colOff>165100</xdr:colOff>
      <xdr:row>97</xdr:row>
      <xdr:rowOff>88195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79322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0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158372</xdr:rowOff>
    </xdr:from>
    <xdr:to>
      <xdr:col>72</xdr:col>
      <xdr:colOff>38100</xdr:colOff>
      <xdr:row>97</xdr:row>
      <xdr:rowOff>88522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79649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1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107485</xdr:rowOff>
    </xdr:from>
    <xdr:to>
      <xdr:col>67</xdr:col>
      <xdr:colOff>101600</xdr:colOff>
      <xdr:row>97</xdr:row>
      <xdr:rowOff>37635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28762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8255</xdr:rowOff>
    </xdr:from>
    <xdr:to>
      <xdr:col>107</xdr:col>
      <xdr:colOff>50800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8752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145415</xdr:rowOff>
    </xdr:from>
    <xdr:to>
      <xdr:col>102</xdr:col>
      <xdr:colOff>114300</xdr:colOff>
      <xdr:row>51</xdr:row>
      <xdr:rowOff>8255</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871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134620</xdr:rowOff>
    </xdr:from>
    <xdr:to>
      <xdr:col>102</xdr:col>
      <xdr:colOff>165100</xdr:colOff>
      <xdr:row>58</xdr:row>
      <xdr:rowOff>64770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55897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106045</xdr:rowOff>
    </xdr:from>
    <xdr:to>
      <xdr:col>98</xdr:col>
      <xdr:colOff>38100</xdr:colOff>
      <xdr:row>58</xdr:row>
      <xdr:rowOff>36195</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27322</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971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128905</xdr:rowOff>
    </xdr:from>
    <xdr:to>
      <xdr:col>102</xdr:col>
      <xdr:colOff>165100</xdr:colOff>
      <xdr:row>51</xdr:row>
      <xdr:rowOff>59055</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49</xdr:row>
      <xdr:rowOff>75582</xdr:rowOff>
    </xdr:from>
    <xdr:ext cx="378565"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356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94615</xdr:rowOff>
    </xdr:from>
    <xdr:to>
      <xdr:col>98</xdr:col>
      <xdr:colOff>38100</xdr:colOff>
      <xdr:row>51</xdr:row>
      <xdr:rowOff>24765</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86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49</xdr:row>
      <xdr:rowOff>41292</xdr:rowOff>
    </xdr:from>
    <xdr:ext cx="378565"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467017" y="844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１６５，４５２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９５．３４７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庁舎耐震補強事業の増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１９７，７８９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１２，９５９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副食費の助成や食の自立支援事業など児童福祉や生涯現役社会づくりに政策的に取り組み、扶助費が高止まりしている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目的別見直しによるハートピアぶぜん費の減、ヤルディぶぜん費の減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２０，９９４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円減少している。減少した主な要因は、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産地パワーアップ事業補助金の減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１６，５０９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新型コロナウイルス感染症関連費の増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１９，０４３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１２，３００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円減少している。減少した主な要因は、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防災行政無線戸別受信機整備事業完了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４６，５５６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８，７９２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スクール構想による小中全生徒への一人一台タブレット端末等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財政調整基金残高は、平成２９年度までは減少傾向にあったが、３０年度以降は若干増加し今年度末残高は約１５．１億円となっている。これは、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学校再編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等、今後の大型事業に備えるためである。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実質収支額は、償還額以上に借入を実施しないなど継続的な公債費削減の取り組み等により継続的に黒字となっている。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繰上償還をおこなったため、５９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平成２６年度までは、住宅新築資金等貸付事業特別会計のみが赤字となっていたが、平成２７年度からは、国民健康保険事業特別会計も赤字となる年度が出ている。令和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年度の国民健康保険事業特別会計は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字となっている。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黒字であるため、連結実質赤字比率は発生していない。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今後、住宅新築資金等貸付事業特別会計の赤字額は減少していくものの、国民健康保険事業特別会計は一人当たりの医療給付費の増加等により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赤字となる可能性があるため、医療費適正化に向けた取り組みや保健事業の積極的な推進、交付金の適正な確保及び国保税率の見直しを行い財政健全化に努める。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15053430</v>
      </c>
      <c r="BO4" s="464"/>
      <c r="BP4" s="464"/>
      <c r="BQ4" s="464"/>
      <c r="BR4" s="464"/>
      <c r="BS4" s="464"/>
      <c r="BT4" s="464"/>
      <c r="BU4" s="465"/>
      <c r="BV4" s="463">
        <v>12538809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2.2999999999999998</v>
      </c>
      <c r="CU4" s="648"/>
      <c r="CV4" s="648"/>
      <c r="CW4" s="648"/>
      <c r="CX4" s="648"/>
      <c r="CY4" s="648"/>
      <c r="CZ4" s="648"/>
      <c r="DA4" s="649"/>
      <c r="DB4" s="647">
        <v>1.8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14867739</v>
      </c>
      <c r="BO5" s="469"/>
      <c r="BP5" s="469"/>
      <c r="BQ5" s="469"/>
      <c r="BR5" s="469"/>
      <c r="BS5" s="469"/>
      <c r="BT5" s="469"/>
      <c r="BU5" s="470"/>
      <c r="BV5" s="468">
        <v>12412811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96.7</v>
      </c>
      <c r="CU5" s="439"/>
      <c r="CV5" s="439"/>
      <c r="CW5" s="439"/>
      <c r="CX5" s="439"/>
      <c r="CY5" s="439"/>
      <c r="CZ5" s="439"/>
      <c r="DA5" s="440"/>
      <c r="DB5" s="438">
        <v>99.2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185691</v>
      </c>
      <c r="BO6" s="469"/>
      <c r="BP6" s="469"/>
      <c r="BQ6" s="469"/>
      <c r="BR6" s="469"/>
      <c r="BS6" s="469"/>
      <c r="BT6" s="469"/>
      <c r="BU6" s="470"/>
      <c r="BV6" s="468">
        <v>125998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101</v>
      </c>
      <c r="CU6" s="622"/>
      <c r="CV6" s="622"/>
      <c r="CW6" s="622"/>
      <c r="CX6" s="622"/>
      <c r="CY6" s="622"/>
      <c r="CZ6" s="622"/>
      <c r="DA6" s="623"/>
      <c r="DB6" s="621">
        <v>103.8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24719</v>
      </c>
      <c r="BO7" s="469"/>
      <c r="BP7" s="469"/>
      <c r="BQ7" s="469"/>
      <c r="BR7" s="469"/>
      <c r="BS7" s="469"/>
      <c r="BT7" s="469"/>
      <c r="BU7" s="470"/>
      <c r="BV7" s="468">
        <v>3814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7126818</v>
      </c>
      <c r="CU7" s="469"/>
      <c r="CV7" s="469"/>
      <c r="CW7" s="469"/>
      <c r="CX7" s="469"/>
      <c r="CY7" s="469"/>
      <c r="CZ7" s="469"/>
      <c r="DA7" s="470"/>
      <c r="DB7" s="468">
        <v>6850340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160972</v>
      </c>
      <c r="BO8" s="469"/>
      <c r="BP8" s="469"/>
      <c r="BQ8" s="469"/>
      <c r="BR8" s="469"/>
      <c r="BS8" s="469"/>
      <c r="BT8" s="469"/>
      <c r="BU8" s="470"/>
      <c r="BV8" s="468">
        <v>122184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24391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38788</v>
      </c>
      <c r="BO9" s="469"/>
      <c r="BP9" s="469"/>
      <c r="BQ9" s="469"/>
      <c r="BR9" s="469"/>
      <c r="BS9" s="469"/>
      <c r="BT9" s="469"/>
      <c r="BU9" s="470"/>
      <c r="BV9" s="468">
        <v>-29037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14.5</v>
      </c>
      <c r="CU9" s="439"/>
      <c r="CV9" s="439"/>
      <c r="CW9" s="439"/>
      <c r="CX9" s="439"/>
      <c r="CY9" s="439"/>
      <c r="CZ9" s="439"/>
      <c r="DA9" s="440"/>
      <c r="DB9" s="438">
        <v>13.6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25940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1187</v>
      </c>
      <c r="BO10" s="469"/>
      <c r="BP10" s="469"/>
      <c r="BQ10" s="469"/>
      <c r="BR10" s="469"/>
      <c r="BS10" s="469"/>
      <c r="BT10" s="469"/>
      <c r="BU10" s="470"/>
      <c r="BV10" s="468">
        <v>1009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89208</v>
      </c>
      <c r="BO11" s="469"/>
      <c r="BP11" s="469"/>
      <c r="BQ11" s="469"/>
      <c r="BR11" s="469"/>
      <c r="BS11" s="469"/>
      <c r="BT11" s="469"/>
      <c r="BU11" s="470"/>
      <c r="BV11" s="468">
        <v>5626</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24940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70000</v>
      </c>
      <c r="BO12" s="469"/>
      <c r="BP12" s="469"/>
      <c r="BQ12" s="469"/>
      <c r="BR12" s="469"/>
      <c r="BS12" s="469"/>
      <c r="BT12" s="469"/>
      <c r="BU12" s="470"/>
      <c r="BV12" s="468">
        <v>100000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24594</v>
      </c>
      <c r="S13" s="572"/>
      <c r="T13" s="572"/>
      <c r="U13" s="572"/>
      <c r="V13" s="573"/>
      <c r="W13" s="559" t="s">
        <v>140</v>
      </c>
      <c r="X13" s="481"/>
      <c r="Y13" s="481"/>
      <c r="Z13" s="481"/>
      <c r="AA13" s="481"/>
      <c r="AB13" s="482"/>
      <c r="AC13" s="444">
        <v>714</v>
      </c>
      <c r="AD13" s="445"/>
      <c r="AE13" s="445"/>
      <c r="AF13" s="445"/>
      <c r="AG13" s="446"/>
      <c r="AH13" s="444">
        <v>844</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59183</v>
      </c>
      <c r="BO13" s="469"/>
      <c r="BP13" s="469"/>
      <c r="BQ13" s="469"/>
      <c r="BR13" s="469"/>
      <c r="BS13" s="469"/>
      <c r="BT13" s="469"/>
      <c r="BU13" s="470"/>
      <c r="BV13" s="468">
        <v>-122402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10.199999999999999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25341</v>
      </c>
      <c r="S14" s="572"/>
      <c r="T14" s="572"/>
      <c r="U14" s="572"/>
      <c r="V14" s="573"/>
      <c r="W14" s="574"/>
      <c r="X14" s="484"/>
      <c r="Y14" s="484"/>
      <c r="Z14" s="484"/>
      <c r="AA14" s="484"/>
      <c r="AB14" s="485"/>
      <c r="AC14" s="564">
        <v>6.4</v>
      </c>
      <c r="AD14" s="565"/>
      <c r="AE14" s="565"/>
      <c r="AF14" s="565"/>
      <c r="AG14" s="566"/>
      <c r="AH14" s="564">
        <v>7.2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36.200000000000003</v>
      </c>
      <c r="CU14" s="576"/>
      <c r="CV14" s="576"/>
      <c r="CW14" s="576"/>
      <c r="CX14" s="576"/>
      <c r="CY14" s="576"/>
      <c r="CZ14" s="576"/>
      <c r="DA14" s="577"/>
      <c r="DB14" s="575">
        <v>50.4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25007</v>
      </c>
      <c r="S15" s="572"/>
      <c r="T15" s="572"/>
      <c r="U15" s="572"/>
      <c r="V15" s="573"/>
      <c r="W15" s="559" t="s">
        <v>147</v>
      </c>
      <c r="X15" s="481"/>
      <c r="Y15" s="481"/>
      <c r="Z15" s="481"/>
      <c r="AA15" s="481"/>
      <c r="AB15" s="482"/>
      <c r="AC15" s="444">
        <v>3565</v>
      </c>
      <c r="AD15" s="445"/>
      <c r="AE15" s="445"/>
      <c r="AF15" s="445"/>
      <c r="AG15" s="446"/>
      <c r="AH15" s="444">
        <v>3735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3303998</v>
      </c>
      <c r="BO15" s="464"/>
      <c r="BP15" s="464"/>
      <c r="BQ15" s="464"/>
      <c r="BR15" s="464"/>
      <c r="BS15" s="464"/>
      <c r="BT15" s="464"/>
      <c r="BU15" s="465"/>
      <c r="BV15" s="463">
        <v>3007292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31.8</v>
      </c>
      <c r="AD16" s="565"/>
      <c r="AE16" s="565"/>
      <c r="AF16" s="565"/>
      <c r="AG16" s="566"/>
      <c r="AH16" s="564">
        <v>32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5951866</v>
      </c>
      <c r="BO16" s="469"/>
      <c r="BP16" s="469"/>
      <c r="BQ16" s="469"/>
      <c r="BR16" s="469"/>
      <c r="BS16" s="469"/>
      <c r="BT16" s="469"/>
      <c r="BU16" s="470"/>
      <c r="BV16" s="468">
        <v>5724187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6916</v>
      </c>
      <c r="AD17" s="445"/>
      <c r="AE17" s="445"/>
      <c r="AF17" s="445"/>
      <c r="AG17" s="446"/>
      <c r="AH17" s="444">
        <v>7085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4190174</v>
      </c>
      <c r="BO17" s="469"/>
      <c r="BP17" s="469"/>
      <c r="BQ17" s="469"/>
      <c r="BR17" s="469"/>
      <c r="BS17" s="469"/>
      <c r="BT17" s="469"/>
      <c r="BU17" s="470"/>
      <c r="BV17" s="468">
        <v>3828510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111.01</v>
      </c>
      <c r="M18" s="533"/>
      <c r="N18" s="533"/>
      <c r="O18" s="533"/>
      <c r="P18" s="533"/>
      <c r="Q18" s="533"/>
      <c r="R18" s="534"/>
      <c r="S18" s="534"/>
      <c r="T18" s="534"/>
      <c r="U18" s="534"/>
      <c r="V18" s="535"/>
      <c r="W18" s="549"/>
      <c r="X18" s="550"/>
      <c r="Y18" s="550"/>
      <c r="Z18" s="550"/>
      <c r="AA18" s="550"/>
      <c r="AB18" s="560"/>
      <c r="AC18" s="432">
        <v>61.8</v>
      </c>
      <c r="AD18" s="433"/>
      <c r="AE18" s="433"/>
      <c r="AF18" s="433"/>
      <c r="AG18" s="536"/>
      <c r="AH18" s="432">
        <v>60.7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6753847</v>
      </c>
      <c r="BO18" s="469"/>
      <c r="BP18" s="469"/>
      <c r="BQ18" s="469"/>
      <c r="BR18" s="469"/>
      <c r="BS18" s="469"/>
      <c r="BT18" s="469"/>
      <c r="BU18" s="470"/>
      <c r="BV18" s="468">
        <v>6968885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220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8457391</v>
      </c>
      <c r="BO19" s="469"/>
      <c r="BP19" s="469"/>
      <c r="BQ19" s="469"/>
      <c r="BR19" s="469"/>
      <c r="BS19" s="469"/>
      <c r="BT19" s="469"/>
      <c r="BU19" s="470"/>
      <c r="BV19" s="468">
        <v>8188468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9910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9704855</v>
      </c>
      <c r="BO23" s="469"/>
      <c r="BP23" s="469"/>
      <c r="BQ23" s="469"/>
      <c r="BR23" s="469"/>
      <c r="BS23" s="469"/>
      <c r="BT23" s="469"/>
      <c r="BU23" s="470"/>
      <c r="BV23" s="468">
        <v>10136661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8100</v>
      </c>
      <c r="R24" s="445"/>
      <c r="S24" s="445"/>
      <c r="T24" s="445"/>
      <c r="U24" s="445"/>
      <c r="V24" s="446"/>
      <c r="W24" s="510"/>
      <c r="X24" s="501"/>
      <c r="Y24" s="502"/>
      <c r="Z24" s="441" t="s">
        <v>171</v>
      </c>
      <c r="AA24" s="442"/>
      <c r="AB24" s="442"/>
      <c r="AC24" s="442"/>
      <c r="AD24" s="442"/>
      <c r="AE24" s="442"/>
      <c r="AF24" s="442"/>
      <c r="AG24" s="443"/>
      <c r="AH24" s="444">
        <v>195</v>
      </c>
      <c r="AI24" s="445"/>
      <c r="AJ24" s="445"/>
      <c r="AK24" s="445"/>
      <c r="AL24" s="446"/>
      <c r="AM24" s="444">
        <v>628680</v>
      </c>
      <c r="AN24" s="445"/>
      <c r="AO24" s="445"/>
      <c r="AP24" s="445"/>
      <c r="AQ24" s="445"/>
      <c r="AR24" s="446"/>
      <c r="AS24" s="444">
        <v>3224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9107372</v>
      </c>
      <c r="BO24" s="469"/>
      <c r="BP24" s="469"/>
      <c r="BQ24" s="469"/>
      <c r="BR24" s="469"/>
      <c r="BS24" s="469"/>
      <c r="BT24" s="469"/>
      <c r="BU24" s="470"/>
      <c r="BV24" s="468">
        <v>9414442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6600</v>
      </c>
      <c r="R25" s="445"/>
      <c r="S25" s="445"/>
      <c r="T25" s="445"/>
      <c r="U25" s="445"/>
      <c r="V25" s="446"/>
      <c r="W25" s="510"/>
      <c r="X25" s="501"/>
      <c r="Y25" s="502"/>
      <c r="Z25" s="441" t="s">
        <v>174</v>
      </c>
      <c r="AA25" s="442"/>
      <c r="AB25" s="442"/>
      <c r="AC25" s="442"/>
      <c r="AD25" s="442"/>
      <c r="AE25" s="442"/>
      <c r="AF25" s="442"/>
      <c r="AG25" s="443"/>
      <c r="AH25" s="444" t="s">
        <v>129</v>
      </c>
      <c r="AI25" s="445"/>
      <c r="AJ25" s="445"/>
      <c r="AK25" s="445"/>
      <c r="AL25" s="446"/>
      <c r="AM25" s="444" t="s">
        <v>175</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486698</v>
      </c>
      <c r="BO25" s="464"/>
      <c r="BP25" s="464"/>
      <c r="BQ25" s="464"/>
      <c r="BR25" s="464"/>
      <c r="BS25" s="464"/>
      <c r="BT25" s="464"/>
      <c r="BU25" s="465"/>
      <c r="BV25" s="463">
        <v>613347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6040</v>
      </c>
      <c r="R26" s="445"/>
      <c r="S26" s="445"/>
      <c r="T26" s="445"/>
      <c r="U26" s="445"/>
      <c r="V26" s="446"/>
      <c r="W26" s="510"/>
      <c r="X26" s="501"/>
      <c r="Y26" s="502"/>
      <c r="Z26" s="441" t="s">
        <v>179</v>
      </c>
      <c r="AA26" s="523"/>
      <c r="AB26" s="523"/>
      <c r="AC26" s="523"/>
      <c r="AD26" s="523"/>
      <c r="AE26" s="523"/>
      <c r="AF26" s="523"/>
      <c r="AG26" s="524"/>
      <c r="AH26" s="444">
        <v>7</v>
      </c>
      <c r="AI26" s="445"/>
      <c r="AJ26" s="445"/>
      <c r="AK26" s="445"/>
      <c r="AL26" s="446"/>
      <c r="AM26" s="444">
        <v>26614</v>
      </c>
      <c r="AN26" s="445"/>
      <c r="AO26" s="445"/>
      <c r="AP26" s="445"/>
      <c r="AQ26" s="445"/>
      <c r="AR26" s="446"/>
      <c r="AS26" s="444">
        <v>3802</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4000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184</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276070</v>
      </c>
      <c r="BO27" s="472"/>
      <c r="BP27" s="472"/>
      <c r="BQ27" s="472"/>
      <c r="BR27" s="472"/>
      <c r="BS27" s="472"/>
      <c r="BT27" s="472"/>
      <c r="BU27" s="473"/>
      <c r="BV27" s="471">
        <v>275944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3600</v>
      </c>
      <c r="R28" s="445"/>
      <c r="S28" s="445"/>
      <c r="T28" s="445"/>
      <c r="U28" s="445"/>
      <c r="V28" s="446"/>
      <c r="W28" s="510"/>
      <c r="X28" s="501"/>
      <c r="Y28" s="502"/>
      <c r="Z28" s="441" t="s">
        <v>188</v>
      </c>
      <c r="AA28" s="442"/>
      <c r="AB28" s="442"/>
      <c r="AC28" s="442"/>
      <c r="AD28" s="442"/>
      <c r="AE28" s="442"/>
      <c r="AF28" s="442"/>
      <c r="AG28" s="443"/>
      <c r="AH28" s="444" t="s">
        <v>189</v>
      </c>
      <c r="AI28" s="445"/>
      <c r="AJ28" s="445"/>
      <c r="AK28" s="445"/>
      <c r="AL28" s="446"/>
      <c r="AM28" s="444" t="s">
        <v>189</v>
      </c>
      <c r="AN28" s="445"/>
      <c r="AO28" s="445"/>
      <c r="AP28" s="445"/>
      <c r="AQ28" s="445"/>
      <c r="AR28" s="446"/>
      <c r="AS28" s="444" t="s">
        <v>175</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1512212</v>
      </c>
      <c r="BO28" s="464"/>
      <c r="BP28" s="464"/>
      <c r="BQ28" s="464"/>
      <c r="BR28" s="464"/>
      <c r="BS28" s="464"/>
      <c r="BT28" s="464"/>
      <c r="BU28" s="465"/>
      <c r="BV28" s="463">
        <v>1511025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191</v>
      </c>
      <c r="F29" s="442"/>
      <c r="G29" s="442"/>
      <c r="H29" s="442"/>
      <c r="I29" s="442"/>
      <c r="J29" s="442"/>
      <c r="K29" s="443"/>
      <c r="L29" s="444">
        <v>11</v>
      </c>
      <c r="M29" s="445"/>
      <c r="N29" s="445"/>
      <c r="O29" s="445"/>
      <c r="P29" s="446"/>
      <c r="Q29" s="444">
        <v>3300</v>
      </c>
      <c r="R29" s="445"/>
      <c r="S29" s="445"/>
      <c r="T29" s="445"/>
      <c r="U29" s="445"/>
      <c r="V29" s="446"/>
      <c r="W29" s="511"/>
      <c r="X29" s="512"/>
      <c r="Y29" s="513"/>
      <c r="Z29" s="441" t="s">
        <v>192</v>
      </c>
      <c r="AA29" s="442"/>
      <c r="AB29" s="442"/>
      <c r="AC29" s="442"/>
      <c r="AD29" s="442"/>
      <c r="AE29" s="442"/>
      <c r="AF29" s="442"/>
      <c r="AG29" s="443"/>
      <c r="AH29" s="444">
        <v>197</v>
      </c>
      <c r="AI29" s="445"/>
      <c r="AJ29" s="445"/>
      <c r="AK29" s="445"/>
      <c r="AL29" s="446"/>
      <c r="AM29" s="444">
        <v>635640</v>
      </c>
      <c r="AN29" s="445"/>
      <c r="AO29" s="445"/>
      <c r="AP29" s="445"/>
      <c r="AQ29" s="445"/>
      <c r="AR29" s="446"/>
      <c r="AS29" s="444">
        <v>3227</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366918</v>
      </c>
      <c r="BO29" s="469"/>
      <c r="BP29" s="469"/>
      <c r="BQ29" s="469"/>
      <c r="BR29" s="469"/>
      <c r="BS29" s="469"/>
      <c r="BT29" s="469"/>
      <c r="BU29" s="470"/>
      <c r="BV29" s="468">
        <v>455669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990702</v>
      </c>
      <c r="BO30" s="472"/>
      <c r="BP30" s="472"/>
      <c r="BQ30" s="472"/>
      <c r="BR30" s="472"/>
      <c r="BS30" s="472"/>
      <c r="BT30" s="472"/>
      <c r="BU30" s="473"/>
      <c r="BV30" s="471">
        <v>804678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204</v>
      </c>
      <c r="X33" s="430"/>
      <c r="Y33" s="430"/>
      <c r="Z33" s="430"/>
      <c r="AA33" s="430"/>
      <c r="AB33" s="430"/>
      <c r="AC33" s="430"/>
      <c r="AD33" s="430"/>
      <c r="AE33" s="430"/>
      <c r="AF33" s="430"/>
      <c r="AG33" s="430"/>
      <c r="AH33" s="430"/>
      <c r="AI33" s="430"/>
      <c r="AJ33" s="430"/>
      <c r="AK33" s="430"/>
      <c r="AL33" s="216"/>
      <c r="AM33" s="431" t="s">
        <v>203</v>
      </c>
      <c r="AN33" s="431"/>
      <c r="AO33" s="430" t="s">
        <v>202</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203</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工業用地造成事業特別会計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上毛町外一市一町矢方池土木組合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ぶぜん街づくり会社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IF('各会計、関係団体の財政状況及び健全化判断比率'!B31="","",'各会計、関係団体の財政状況及び健全化判断比率'!B31)</f>
        <v>東部地区工業用水道事業会計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吉富町外一市中学校組合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豊前市土地開発公社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市営駐車場事業特別会計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IF('各会計、関係団体の財政状況及び健全化判断比率'!B32="","",'各会計、関係団体の財政状況及び健全化判断比率'!B32)</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福岡県市町村消防団員等公務災害補償組合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バス事業特別会計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豊前市外二町財産組合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京築広域市町村圏事務組合（一般会計）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京築広域市町村圏事務組合（広域圏消防特別会計）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豊前市外二町清掃施設組合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福岡県介護保険広域連合（一般会計）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hHgJTJj61h8QadgyTBxhATd4aVgBPsqyZAaWDA371PalMf1yS97riwABSlYqK94uo2IZt/jmHhsoDDktCb0NYg==" saltValue="h/8YyoqucUZmpsTs2HgW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50" t="s">
        <v>577</v>
      </c>
      <c r="D34" s="1250"/>
      <c r="E34" s="1251"/>
      <c r="F34" s="32" t="s">
        <v>578</v>
      </c>
      <c r="G34" s="33">
        <v>0.45</v>
      </c>
      <c r="H34" s="33" t="s">
        <v>579</v>
      </c>
      <c r="I34" s="33">
        <v>0.52</v>
      </c>
      <c r="J34" s="34" t="s">
        <v>580</v>
      </c>
      <c r="K34" s="22"/>
      <c r="L34" s="22"/>
      <c r="M34" s="22"/>
      <c r="N34" s="22"/>
      <c r="O34" s="22"/>
      <c r="P34" s="22"/>
    </row>
    <row r="35" spans="1:16" ht="39" customHeight="1">
      <c r="A35" s="22"/>
      <c r="B35" s="35"/>
      <c r="C35" s="1244" t="s">
        <v>581</v>
      </c>
      <c r="D35" s="1245"/>
      <c r="E35" s="1246"/>
      <c r="F35" s="36" t="s">
        <v>582</v>
      </c>
      <c r="G35" s="37" t="s">
        <v>583</v>
      </c>
      <c r="H35" s="37" t="s">
        <v>584</v>
      </c>
      <c r="I35" s="37" t="s">
        <v>585</v>
      </c>
      <c r="J35" s="38" t="s">
        <v>586</v>
      </c>
      <c r="K35" s="22"/>
      <c r="L35" s="22"/>
      <c r="M35" s="22"/>
      <c r="N35" s="22"/>
      <c r="O35" s="22"/>
      <c r="P35" s="22"/>
    </row>
    <row r="36" spans="1:16" ht="39" customHeight="1">
      <c r="A36" s="22"/>
      <c r="B36" s="35"/>
      <c r="C36" s="1244" t="s">
        <v>587</v>
      </c>
      <c r="D36" s="1245"/>
      <c r="E36" s="1246"/>
      <c r="F36" s="36">
        <v>5.21</v>
      </c>
      <c r="G36" s="37">
        <v>5.62</v>
      </c>
      <c r="H36" s="37">
        <v>5.82</v>
      </c>
      <c r="I36" s="37">
        <v>6.3</v>
      </c>
      <c r="J36" s="38">
        <v>5.79</v>
      </c>
      <c r="K36" s="22"/>
      <c r="L36" s="22"/>
      <c r="M36" s="22"/>
      <c r="N36" s="22"/>
      <c r="O36" s="22"/>
      <c r="P36" s="22"/>
    </row>
    <row r="37" spans="1:16" ht="39" customHeight="1">
      <c r="A37" s="22"/>
      <c r="B37" s="35"/>
      <c r="C37" s="1244" t="s">
        <v>588</v>
      </c>
      <c r="D37" s="1245"/>
      <c r="E37" s="1246"/>
      <c r="F37" s="36">
        <v>2.27</v>
      </c>
      <c r="G37" s="37">
        <v>1.97</v>
      </c>
      <c r="H37" s="37">
        <v>1.64</v>
      </c>
      <c r="I37" s="37">
        <v>3.12</v>
      </c>
      <c r="J37" s="38">
        <v>2.7</v>
      </c>
      <c r="K37" s="22"/>
      <c r="L37" s="22"/>
      <c r="M37" s="22"/>
      <c r="N37" s="22"/>
      <c r="O37" s="22"/>
      <c r="P37" s="22"/>
    </row>
    <row r="38" spans="1:16" ht="39" customHeight="1">
      <c r="A38" s="22"/>
      <c r="B38" s="35"/>
      <c r="C38" s="1244" t="s">
        <v>589</v>
      </c>
      <c r="D38" s="1245"/>
      <c r="E38" s="1246"/>
      <c r="F38" s="36">
        <v>0.62</v>
      </c>
      <c r="G38" s="37">
        <v>0.88</v>
      </c>
      <c r="H38" s="37">
        <v>2.34</v>
      </c>
      <c r="I38" s="37">
        <v>1.83</v>
      </c>
      <c r="J38" s="38">
        <v>2.2799999999999998</v>
      </c>
      <c r="K38" s="22"/>
      <c r="L38" s="22"/>
      <c r="M38" s="22"/>
      <c r="N38" s="22"/>
      <c r="O38" s="22"/>
      <c r="P38" s="22"/>
    </row>
    <row r="39" spans="1:16" ht="39" customHeight="1">
      <c r="A39" s="22"/>
      <c r="B39" s="35"/>
      <c r="C39" s="1244" t="s">
        <v>590</v>
      </c>
      <c r="D39" s="1245"/>
      <c r="E39" s="1246"/>
      <c r="F39" s="36">
        <v>0.97</v>
      </c>
      <c r="G39" s="37">
        <v>1.02</v>
      </c>
      <c r="H39" s="37">
        <v>1.25</v>
      </c>
      <c r="I39" s="37">
        <v>1.3</v>
      </c>
      <c r="J39" s="38">
        <v>1.32</v>
      </c>
      <c r="K39" s="22"/>
      <c r="L39" s="22"/>
      <c r="M39" s="22"/>
      <c r="N39" s="22"/>
      <c r="O39" s="22"/>
      <c r="P39" s="22"/>
    </row>
    <row r="40" spans="1:16" ht="39" customHeight="1">
      <c r="A40" s="22"/>
      <c r="B40" s="35"/>
      <c r="C40" s="1244" t="s">
        <v>591</v>
      </c>
      <c r="D40" s="1245"/>
      <c r="E40" s="1246"/>
      <c r="F40" s="36">
        <v>0.22</v>
      </c>
      <c r="G40" s="37">
        <v>0.23</v>
      </c>
      <c r="H40" s="37">
        <v>0.23</v>
      </c>
      <c r="I40" s="37">
        <v>0.25</v>
      </c>
      <c r="J40" s="38">
        <v>0.22</v>
      </c>
      <c r="K40" s="22"/>
      <c r="L40" s="22"/>
      <c r="M40" s="22"/>
      <c r="N40" s="22"/>
      <c r="O40" s="22"/>
      <c r="P40" s="22"/>
    </row>
    <row r="41" spans="1:16" ht="39" customHeight="1">
      <c r="A41" s="22"/>
      <c r="B41" s="35"/>
      <c r="C41" s="1244" t="s">
        <v>592</v>
      </c>
      <c r="D41" s="1245"/>
      <c r="E41" s="1246"/>
      <c r="F41" s="36">
        <v>0.01</v>
      </c>
      <c r="G41" s="37">
        <v>0.03</v>
      </c>
      <c r="H41" s="37">
        <v>7.0000000000000007E-2</v>
      </c>
      <c r="I41" s="37">
        <v>0</v>
      </c>
      <c r="J41" s="38">
        <v>0</v>
      </c>
      <c r="K41" s="22"/>
      <c r="L41" s="22"/>
      <c r="M41" s="22"/>
      <c r="N41" s="22"/>
      <c r="O41" s="22"/>
      <c r="P41" s="22"/>
    </row>
    <row r="42" spans="1:16" ht="39" customHeight="1">
      <c r="A42" s="22"/>
      <c r="B42" s="39"/>
      <c r="C42" s="1244" t="s">
        <v>593</v>
      </c>
      <c r="D42" s="1245"/>
      <c r="E42" s="1246"/>
      <c r="F42" s="36" t="s">
        <v>530</v>
      </c>
      <c r="G42" s="37" t="s">
        <v>530</v>
      </c>
      <c r="H42" s="37" t="s">
        <v>530</v>
      </c>
      <c r="I42" s="37" t="s">
        <v>530</v>
      </c>
      <c r="J42" s="38" t="s">
        <v>530</v>
      </c>
      <c r="K42" s="22"/>
      <c r="L42" s="22"/>
      <c r="M42" s="22"/>
      <c r="N42" s="22"/>
      <c r="O42" s="22"/>
      <c r="P42" s="22"/>
    </row>
    <row r="43" spans="1:16" ht="39" customHeight="1" thickBot="1">
      <c r="A43" s="22"/>
      <c r="B43" s="40"/>
      <c r="C43" s="1247" t="s">
        <v>594</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b3/5qVj8SsWwjfjPtac1UgQ281l7O1jHPe6a8Un5iWEQXEctOu8nRMPC73T3Dp43pFF5zoXyw1C+mHYmIIlAw==" saltValue="rFm5Y05lYxDlPd1fTtaH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70" t="s">
        <v>11</v>
      </c>
      <c r="C45" s="1271"/>
      <c r="D45" s="58"/>
      <c r="E45" s="1276" t="s">
        <v>12</v>
      </c>
      <c r="F45" s="1276"/>
      <c r="G45" s="1276"/>
      <c r="H45" s="1276"/>
      <c r="I45" s="1276"/>
      <c r="J45" s="1277"/>
      <c r="K45" s="59">
        <v>1180</v>
      </c>
      <c r="L45" s="60">
        <v>1165</v>
      </c>
      <c r="M45" s="60">
        <v>1178</v>
      </c>
      <c r="N45" s="60">
        <v>1176</v>
      </c>
      <c r="O45" s="61">
        <v>1193</v>
      </c>
      <c r="P45" s="48"/>
      <c r="Q45" s="48"/>
      <c r="R45" s="48"/>
      <c r="S45" s="48"/>
      <c r="T45" s="48"/>
      <c r="U45" s="48"/>
    </row>
    <row r="46" spans="1:21" ht="30.75" customHeight="1">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c r="A48" s="48"/>
      <c r="B48" s="1272"/>
      <c r="C48" s="1273"/>
      <c r="D48" s="62"/>
      <c r="E48" s="1254" t="s">
        <v>15</v>
      </c>
      <c r="F48" s="1254"/>
      <c r="G48" s="1254"/>
      <c r="H48" s="1254"/>
      <c r="I48" s="1254"/>
      <c r="J48" s="1255"/>
      <c r="K48" s="63">
        <v>324</v>
      </c>
      <c r="L48" s="64">
        <v>403</v>
      </c>
      <c r="M48" s="64">
        <v>286</v>
      </c>
      <c r="N48" s="64">
        <v>261</v>
      </c>
      <c r="O48" s="65">
        <v>261</v>
      </c>
      <c r="P48" s="48"/>
      <c r="Q48" s="48"/>
      <c r="R48" s="48"/>
      <c r="S48" s="48"/>
      <c r="T48" s="48"/>
      <c r="U48" s="48"/>
    </row>
    <row r="49" spans="1:21" ht="30.75" customHeight="1">
      <c r="A49" s="48"/>
      <c r="B49" s="1272"/>
      <c r="C49" s="1273"/>
      <c r="D49" s="62"/>
      <c r="E49" s="1254" t="s">
        <v>16</v>
      </c>
      <c r="F49" s="1254"/>
      <c r="G49" s="1254"/>
      <c r="H49" s="1254"/>
      <c r="I49" s="1254"/>
      <c r="J49" s="1255"/>
      <c r="K49" s="63">
        <v>20</v>
      </c>
      <c r="L49" s="64" t="s">
        <v>530</v>
      </c>
      <c r="M49" s="64" t="s">
        <v>530</v>
      </c>
      <c r="N49" s="64" t="s">
        <v>530</v>
      </c>
      <c r="O49" s="65" t="s">
        <v>530</v>
      </c>
      <c r="P49" s="48"/>
      <c r="Q49" s="48"/>
      <c r="R49" s="48"/>
      <c r="S49" s="48"/>
      <c r="T49" s="48"/>
      <c r="U49" s="48"/>
    </row>
    <row r="50" spans="1:21" ht="30.75" customHeight="1">
      <c r="A50" s="48"/>
      <c r="B50" s="1272"/>
      <c r="C50" s="1273"/>
      <c r="D50" s="62"/>
      <c r="E50" s="1254" t="s">
        <v>17</v>
      </c>
      <c r="F50" s="1254"/>
      <c r="G50" s="1254"/>
      <c r="H50" s="1254"/>
      <c r="I50" s="1254"/>
      <c r="J50" s="1255"/>
      <c r="K50" s="63">
        <v>104</v>
      </c>
      <c r="L50" s="64">
        <v>114</v>
      </c>
      <c r="M50" s="64">
        <v>88</v>
      </c>
      <c r="N50" s="64">
        <v>90</v>
      </c>
      <c r="O50" s="65">
        <v>84</v>
      </c>
      <c r="P50" s="48"/>
      <c r="Q50" s="48"/>
      <c r="R50" s="48"/>
      <c r="S50" s="48"/>
      <c r="T50" s="48"/>
      <c r="U50" s="48"/>
    </row>
    <row r="51" spans="1:21" ht="30.75" customHeight="1">
      <c r="A51" s="48"/>
      <c r="B51" s="1274"/>
      <c r="C51" s="1275"/>
      <c r="D51" s="66"/>
      <c r="E51" s="1254" t="s">
        <v>18</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c r="A52" s="48"/>
      <c r="B52" s="1252" t="s">
        <v>19</v>
      </c>
      <c r="C52" s="1253"/>
      <c r="D52" s="66"/>
      <c r="E52" s="1254" t="s">
        <v>20</v>
      </c>
      <c r="F52" s="1254"/>
      <c r="G52" s="1254"/>
      <c r="H52" s="1254"/>
      <c r="I52" s="1254"/>
      <c r="J52" s="1255"/>
      <c r="K52" s="63">
        <v>1022</v>
      </c>
      <c r="L52" s="64">
        <v>976</v>
      </c>
      <c r="M52" s="64">
        <v>976</v>
      </c>
      <c r="N52" s="64">
        <v>975</v>
      </c>
      <c r="O52" s="65">
        <v>948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606</v>
      </c>
      <c r="L53" s="69">
        <v>706</v>
      </c>
      <c r="M53" s="69">
        <v>576</v>
      </c>
      <c r="N53" s="69">
        <v>552</v>
      </c>
      <c r="O53" s="70">
        <v>590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c r="B57" s="1260" t="s">
        <v>25</v>
      </c>
      <c r="C57" s="1261"/>
      <c r="D57" s="1264" t="s">
        <v>26</v>
      </c>
      <c r="E57" s="1265"/>
      <c r="F57" s="1265"/>
      <c r="G57" s="1265"/>
      <c r="H57" s="1265"/>
      <c r="I57" s="1265"/>
      <c r="J57" s="1266"/>
      <c r="K57" s="83">
        <v>0</v>
      </c>
      <c r="L57" s="84">
        <v>0</v>
      </c>
      <c r="M57" s="84">
        <v>0</v>
      </c>
      <c r="N57" s="84">
        <v>0</v>
      </c>
      <c r="O57" s="85">
        <v>0</v>
      </c>
    </row>
    <row r="58" spans="1:21" ht="31.5" customHeight="1" thickBot="1">
      <c r="B58" s="1262"/>
      <c r="C58" s="1263"/>
      <c r="D58" s="1267" t="s">
        <v>27</v>
      </c>
      <c r="E58" s="1268"/>
      <c r="F58" s="1268"/>
      <c r="G58" s="1268"/>
      <c r="H58" s="1268"/>
      <c r="I58" s="1268"/>
      <c r="J58" s="1269"/>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gltjCtC52br6pBGytGsUR7JhT8ILubpRD/EQm17XOG3Ouw2ctW86oYQNgb4zVhznbEPpYN+NlogPiV8fjPSJA==" saltValue="+3QLmzixe4LQurNTqQpl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SheetLayoutView="100" workbookViewId="0">
      <selection activeCell="S46" sqref="S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90" t="s">
        <v>30</v>
      </c>
      <c r="C41" s="1291"/>
      <c r="D41" s="102"/>
      <c r="E41" s="1292" t="s">
        <v>31</v>
      </c>
      <c r="F41" s="1292"/>
      <c r="G41" s="1292"/>
      <c r="H41" s="1293"/>
      <c r="I41" s="103">
        <v>10708</v>
      </c>
      <c r="J41" s="104">
        <v>10405</v>
      </c>
      <c r="K41" s="104">
        <v>10162</v>
      </c>
      <c r="L41" s="104">
        <v>10137</v>
      </c>
      <c r="M41" s="105">
        <v>9705</v>
      </c>
    </row>
    <row r="42" spans="2:13" ht="27.75" customHeight="1">
      <c r="B42" s="1280"/>
      <c r="C42" s="1281"/>
      <c r="D42" s="106"/>
      <c r="E42" s="1284" t="s">
        <v>32</v>
      </c>
      <c r="F42" s="1284"/>
      <c r="G42" s="1284"/>
      <c r="H42" s="1285"/>
      <c r="I42" s="107">
        <v>145</v>
      </c>
      <c r="J42" s="108">
        <v>177</v>
      </c>
      <c r="K42" s="108">
        <v>145</v>
      </c>
      <c r="L42" s="108">
        <v>145</v>
      </c>
      <c r="M42" s="109">
        <v>145</v>
      </c>
    </row>
    <row r="43" spans="2:13" ht="27.75" customHeight="1">
      <c r="B43" s="1280"/>
      <c r="C43" s="1281"/>
      <c r="D43" s="106"/>
      <c r="E43" s="1284" t="s">
        <v>33</v>
      </c>
      <c r="F43" s="1284"/>
      <c r="G43" s="1284"/>
      <c r="H43" s="1285"/>
      <c r="I43" s="107">
        <v>3334</v>
      </c>
      <c r="J43" s="108">
        <v>3229</v>
      </c>
      <c r="K43" s="108">
        <v>3220</v>
      </c>
      <c r="L43" s="108">
        <v>2940</v>
      </c>
      <c r="M43" s="109">
        <v>2659</v>
      </c>
    </row>
    <row r="44" spans="2:13" ht="27.75" customHeight="1">
      <c r="B44" s="1280"/>
      <c r="C44" s="1281"/>
      <c r="D44" s="106"/>
      <c r="E44" s="1284" t="s">
        <v>34</v>
      </c>
      <c r="F44" s="1284"/>
      <c r="G44" s="1284"/>
      <c r="H44" s="1285"/>
      <c r="I44" s="107">
        <v>550</v>
      </c>
      <c r="J44" s="108">
        <v>444</v>
      </c>
      <c r="K44" s="108">
        <v>397</v>
      </c>
      <c r="L44" s="108">
        <v>348</v>
      </c>
      <c r="M44" s="109">
        <v>262</v>
      </c>
    </row>
    <row r="45" spans="2:13" ht="27.75" customHeight="1">
      <c r="B45" s="1280"/>
      <c r="C45" s="1281"/>
      <c r="D45" s="106"/>
      <c r="E45" s="1284" t="s">
        <v>35</v>
      </c>
      <c r="F45" s="1284"/>
      <c r="G45" s="1284"/>
      <c r="H45" s="1285"/>
      <c r="I45" s="107">
        <v>1795</v>
      </c>
      <c r="J45" s="108">
        <v>1845</v>
      </c>
      <c r="K45" s="108">
        <v>1853</v>
      </c>
      <c r="L45" s="108">
        <v>1741</v>
      </c>
      <c r="M45" s="109">
        <v>1833</v>
      </c>
    </row>
    <row r="46" spans="2:13" ht="27.75" customHeight="1">
      <c r="B46" s="1280"/>
      <c r="C46" s="1281"/>
      <c r="D46" s="110"/>
      <c r="E46" s="1284" t="s">
        <v>36</v>
      </c>
      <c r="F46" s="1284"/>
      <c r="G46" s="1284"/>
      <c r="H46" s="1285"/>
      <c r="I46" s="107" t="s">
        <v>530</v>
      </c>
      <c r="J46" s="108" t="s">
        <v>530</v>
      </c>
      <c r="K46" s="108" t="s">
        <v>530</v>
      </c>
      <c r="L46" s="108" t="s">
        <v>530</v>
      </c>
      <c r="M46" s="109" t="s">
        <v>530</v>
      </c>
    </row>
    <row r="47" spans="2:13" ht="27.75" customHeight="1">
      <c r="B47" s="1280"/>
      <c r="C47" s="1281"/>
      <c r="D47" s="111"/>
      <c r="E47" s="1294" t="s">
        <v>37</v>
      </c>
      <c r="F47" s="1295"/>
      <c r="G47" s="1295"/>
      <c r="H47" s="1296"/>
      <c r="I47" s="107" t="s">
        <v>530</v>
      </c>
      <c r="J47" s="108" t="s">
        <v>530</v>
      </c>
      <c r="K47" s="108" t="s">
        <v>530</v>
      </c>
      <c r="L47" s="108" t="s">
        <v>530</v>
      </c>
      <c r="M47" s="109" t="s">
        <v>530</v>
      </c>
    </row>
    <row r="48" spans="2:13" ht="27.75" customHeight="1">
      <c r="B48" s="1280"/>
      <c r="C48" s="1281"/>
      <c r="D48" s="106"/>
      <c r="E48" s="1284" t="s">
        <v>38</v>
      </c>
      <c r="F48" s="1284"/>
      <c r="G48" s="1284"/>
      <c r="H48" s="1285"/>
      <c r="I48" s="107" t="s">
        <v>530</v>
      </c>
      <c r="J48" s="108" t="s">
        <v>530</v>
      </c>
      <c r="K48" s="108" t="s">
        <v>530</v>
      </c>
      <c r="L48" s="108" t="s">
        <v>530</v>
      </c>
      <c r="M48" s="109" t="s">
        <v>530</v>
      </c>
    </row>
    <row r="49" spans="2:13" ht="27.75" customHeight="1">
      <c r="B49" s="1282"/>
      <c r="C49" s="1283"/>
      <c r="D49" s="106"/>
      <c r="E49" s="1284" t="s">
        <v>39</v>
      </c>
      <c r="F49" s="1284"/>
      <c r="G49" s="1284"/>
      <c r="H49" s="1285"/>
      <c r="I49" s="107" t="s">
        <v>530</v>
      </c>
      <c r="J49" s="108" t="s">
        <v>530</v>
      </c>
      <c r="K49" s="108" t="s">
        <v>530</v>
      </c>
      <c r="L49" s="108" t="s">
        <v>530</v>
      </c>
      <c r="M49" s="109" t="s">
        <v>530</v>
      </c>
    </row>
    <row r="50" spans="2:13" ht="27.75" customHeight="1">
      <c r="B50" s="1278" t="s">
        <v>40</v>
      </c>
      <c r="C50" s="1279"/>
      <c r="D50" s="112"/>
      <c r="E50" s="1284" t="s">
        <v>41</v>
      </c>
      <c r="F50" s="1284"/>
      <c r="G50" s="1284"/>
      <c r="H50" s="1285"/>
      <c r="I50" s="107">
        <v>2712</v>
      </c>
      <c r="J50" s="108">
        <v>2696</v>
      </c>
      <c r="K50" s="108">
        <v>2747</v>
      </c>
      <c r="L50" s="108">
        <v>2704</v>
      </c>
      <c r="M50" s="109">
        <v>2732</v>
      </c>
    </row>
    <row r="51" spans="2:13" ht="27.75" customHeight="1">
      <c r="B51" s="1280"/>
      <c r="C51" s="1281"/>
      <c r="D51" s="106"/>
      <c r="E51" s="1284" t="s">
        <v>42</v>
      </c>
      <c r="F51" s="1284"/>
      <c r="G51" s="1284"/>
      <c r="H51" s="1285"/>
      <c r="I51" s="107">
        <v>697</v>
      </c>
      <c r="J51" s="108">
        <v>642</v>
      </c>
      <c r="K51" s="108">
        <v>560</v>
      </c>
      <c r="L51" s="108">
        <v>513</v>
      </c>
      <c r="M51" s="109">
        <v>470</v>
      </c>
    </row>
    <row r="52" spans="2:13" ht="27.75" customHeight="1">
      <c r="B52" s="1282"/>
      <c r="C52" s="1283"/>
      <c r="D52" s="106"/>
      <c r="E52" s="1284" t="s">
        <v>43</v>
      </c>
      <c r="F52" s="1284"/>
      <c r="G52" s="1284"/>
      <c r="H52" s="1285"/>
      <c r="I52" s="107">
        <v>9507</v>
      </c>
      <c r="J52" s="108">
        <v>9321</v>
      </c>
      <c r="K52" s="108">
        <v>9061</v>
      </c>
      <c r="L52" s="108">
        <v>9091</v>
      </c>
      <c r="M52" s="109">
        <v>9144</v>
      </c>
    </row>
    <row r="53" spans="2:13" ht="27.75" customHeight="1" thickBot="1">
      <c r="B53" s="1286" t="s">
        <v>44</v>
      </c>
      <c r="C53" s="1287"/>
      <c r="D53" s="113"/>
      <c r="E53" s="1288" t="s">
        <v>45</v>
      </c>
      <c r="F53" s="1288"/>
      <c r="G53" s="1288"/>
      <c r="H53" s="1289"/>
      <c r="I53" s="114">
        <v>3615</v>
      </c>
      <c r="J53" s="115">
        <v>3442</v>
      </c>
      <c r="K53" s="115">
        <v>3408</v>
      </c>
      <c r="L53" s="115">
        <v>3001</v>
      </c>
      <c r="M53" s="116">
        <v>2258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sheetData>
  <sheetProtection algorithmName="SHA-512" hashValue="kJS2Ly1YajzbNsGJv75kACg/jwV9ojxq/U7EM3o8S8U9ijsD7xjrSx1PCL0gxyNOKbPLLnjsG0LBgcYVUoUziQ==" saltValue="mG6BTWSsNt29E9lom3mx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5" t="s">
        <v>48</v>
      </c>
      <c r="D55" s="1305"/>
      <c r="E55" s="1306"/>
      <c r="F55" s="128">
        <v>1510</v>
      </c>
      <c r="G55" s="128">
        <v>1511</v>
      </c>
      <c r="H55" s="129">
        <v>1512</v>
      </c>
    </row>
    <row r="56" spans="2:8" ht="52.5" customHeight="1">
      <c r="B56" s="130"/>
      <c r="C56" s="1307" t="s">
        <v>49</v>
      </c>
      <c r="D56" s="1307"/>
      <c r="E56" s="1308"/>
      <c r="F56" s="131">
        <v>455</v>
      </c>
      <c r="G56" s="131">
        <v>456</v>
      </c>
      <c r="H56" s="132">
        <v>367</v>
      </c>
    </row>
    <row r="57" spans="2:8" ht="53.25" customHeight="1">
      <c r="B57" s="130"/>
      <c r="C57" s="1309" t="s">
        <v>50</v>
      </c>
      <c r="D57" s="1309"/>
      <c r="E57" s="1310"/>
      <c r="F57" s="133">
        <v>829</v>
      </c>
      <c r="G57" s="133">
        <v>805</v>
      </c>
      <c r="H57" s="134">
        <v>991</v>
      </c>
    </row>
    <row r="58" spans="2:8" ht="45.75" customHeight="1">
      <c r="B58" s="135"/>
      <c r="C58" s="1297" t="s">
        <v>622</v>
      </c>
      <c r="D58" s="1298"/>
      <c r="E58" s="1299"/>
      <c r="F58" s="136" t="s">
        <v>626</v>
      </c>
      <c r="G58" s="136">
        <v>100</v>
      </c>
      <c r="H58" s="137">
        <v>204</v>
      </c>
    </row>
    <row r="59" spans="2:8" ht="45.75" customHeight="1">
      <c r="B59" s="135"/>
      <c r="C59" s="1297" t="s">
        <v>621</v>
      </c>
      <c r="D59" s="1298"/>
      <c r="E59" s="1299"/>
      <c r="F59" s="136">
        <v>189</v>
      </c>
      <c r="G59" s="136">
        <v>189</v>
      </c>
      <c r="H59" s="137">
        <v>189</v>
      </c>
    </row>
    <row r="60" spans="2:8" ht="45.75" customHeight="1">
      <c r="B60" s="135"/>
      <c r="C60" s="1297" t="s">
        <v>623</v>
      </c>
      <c r="D60" s="1298"/>
      <c r="E60" s="1299"/>
      <c r="F60" s="136">
        <v>162</v>
      </c>
      <c r="G60" s="136">
        <v>162</v>
      </c>
      <c r="H60" s="137">
        <v>162</v>
      </c>
    </row>
    <row r="61" spans="2:8" ht="45.75" customHeight="1">
      <c r="B61" s="135"/>
      <c r="C61" s="1297" t="s">
        <v>624</v>
      </c>
      <c r="D61" s="1298"/>
      <c r="E61" s="1299"/>
      <c r="F61" s="136">
        <v>119</v>
      </c>
      <c r="G61" s="136">
        <v>139</v>
      </c>
      <c r="H61" s="137">
        <v>136</v>
      </c>
    </row>
    <row r="62" spans="2:8" ht="45.75" customHeight="1" thickBot="1">
      <c r="B62" s="138"/>
      <c r="C62" s="1300" t="s">
        <v>625</v>
      </c>
      <c r="D62" s="1301"/>
      <c r="E62" s="1302"/>
      <c r="F62" s="139">
        <v>172</v>
      </c>
      <c r="G62" s="139">
        <v>32</v>
      </c>
      <c r="H62" s="140">
        <v>116</v>
      </c>
    </row>
    <row r="63" spans="2:8" ht="52.5" customHeight="1" thickBot="1">
      <c r="B63" s="141"/>
      <c r="C63" s="1303" t="s">
        <v>51</v>
      </c>
      <c r="D63" s="1303"/>
      <c r="E63" s="1304"/>
      <c r="F63" s="142">
        <v>2795</v>
      </c>
      <c r="G63" s="142">
        <v>2771</v>
      </c>
      <c r="H63" s="143">
        <v>2870</v>
      </c>
    </row>
    <row r="64" spans="2:8" ht="15" customHeight="1"/>
  </sheetData>
  <sheetProtection algorithmName="SHA-512" hashValue="jM2AsOYVV2F3O9ZppYQiBVraG8amahOgIDIa+Vi9oXf2kuHVt7P32t/5Sz8K6NT9CG2rs/koonIejug+Nprohg==" saltValue="jJLGbTBRfwCDjrRH9qy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22AAD-5E97-409C-AAF9-63C509D75533}">
  <sheetPr>
    <pageSetUpPr fitToPage="1"/>
  </sheetPr>
  <dimension ref="A1:WZM160"/>
  <sheetViews>
    <sheetView showGridLines="0" topLeftCell="A16" zoomScaleNormal="100" zoomScaleSheetLayoutView="55" workbookViewId="0">
      <selection activeCell="AR38" sqref="AR38"/>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630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631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632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633</v>
      </c>
    </row>
    <row r="50" spans="1:109">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571</v>
      </c>
      <c r="BQ50" s="1317"/>
      <c r="BR50" s="1317"/>
      <c r="BS50" s="1317"/>
      <c r="BT50" s="1317"/>
      <c r="BU50" s="1317"/>
      <c r="BV50" s="1317"/>
      <c r="BW50" s="1317"/>
      <c r="BX50" s="1317" t="s">
        <v>572</v>
      </c>
      <c r="BY50" s="1317"/>
      <c r="BZ50" s="1317"/>
      <c r="CA50" s="1317"/>
      <c r="CB50" s="1317"/>
      <c r="CC50" s="1317"/>
      <c r="CD50" s="1317"/>
      <c r="CE50" s="1317"/>
      <c r="CF50" s="1317" t="s">
        <v>573</v>
      </c>
      <c r="CG50" s="1317"/>
      <c r="CH50" s="1317"/>
      <c r="CI50" s="1317"/>
      <c r="CJ50" s="1317"/>
      <c r="CK50" s="1317"/>
      <c r="CL50" s="1317"/>
      <c r="CM50" s="1317"/>
      <c r="CN50" s="1317" t="s">
        <v>574</v>
      </c>
      <c r="CO50" s="1317"/>
      <c r="CP50" s="1317"/>
      <c r="CQ50" s="1317"/>
      <c r="CR50" s="1317"/>
      <c r="CS50" s="1317"/>
      <c r="CT50" s="1317"/>
      <c r="CU50" s="1317"/>
      <c r="CV50" s="1317" t="s">
        <v>575</v>
      </c>
      <c r="CW50" s="1317"/>
      <c r="CX50" s="1317"/>
      <c r="CY50" s="1317"/>
      <c r="CZ50" s="1317"/>
      <c r="DA50" s="1317"/>
      <c r="DB50" s="1317"/>
      <c r="DC50" s="1317"/>
    </row>
    <row r="51" spans="1:109" ht="13.5" customHeight="1">
      <c r="B51" s="397"/>
      <c r="G51" s="1329"/>
      <c r="H51" s="1329"/>
      <c r="I51" s="1333"/>
      <c r="J51" s="1333"/>
      <c r="K51" s="1318"/>
      <c r="L51" s="1318"/>
      <c r="M51" s="1318"/>
      <c r="N51" s="1318"/>
      <c r="AM51" s="406"/>
      <c r="AN51" s="1316" t="s">
        <v>634</v>
      </c>
      <c r="AO51" s="1316"/>
      <c r="AP51" s="1316"/>
      <c r="AQ51" s="1316"/>
      <c r="AR51" s="1316"/>
      <c r="AS51" s="1316"/>
      <c r="AT51" s="1316"/>
      <c r="AU51" s="1316"/>
      <c r="AV51" s="1316"/>
      <c r="AW51" s="1316"/>
      <c r="AX51" s="1316"/>
      <c r="AY51" s="1316"/>
      <c r="AZ51" s="1316"/>
      <c r="BA51" s="1316"/>
      <c r="BB51" s="1316" t="s">
        <v>635</v>
      </c>
      <c r="BC51" s="1316"/>
      <c r="BD51" s="1316"/>
      <c r="BE51" s="1316"/>
      <c r="BF51" s="1316"/>
      <c r="BG51" s="1316"/>
      <c r="BH51" s="1316"/>
      <c r="BI51" s="1316"/>
      <c r="BJ51" s="1316"/>
      <c r="BK51" s="1316"/>
      <c r="BL51" s="1316"/>
      <c r="BM51" s="1316"/>
      <c r="BN51" s="1316"/>
      <c r="BO51" s="1316"/>
      <c r="BP51" s="1313">
        <v>60.4</v>
      </c>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v>36.200000000000003</v>
      </c>
      <c r="CW51" s="1313"/>
      <c r="CX51" s="1313"/>
      <c r="CY51" s="1313"/>
      <c r="CZ51" s="1313"/>
      <c r="DA51" s="1313"/>
      <c r="DB51" s="1313"/>
      <c r="DC51" s="1313"/>
    </row>
    <row r="52" spans="1:109">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636</v>
      </c>
      <c r="BC53" s="1316"/>
      <c r="BD53" s="1316"/>
      <c r="BE53" s="1316"/>
      <c r="BF53" s="1316"/>
      <c r="BG53" s="1316"/>
      <c r="BH53" s="1316"/>
      <c r="BI53" s="1316"/>
      <c r="BJ53" s="1316"/>
      <c r="BK53" s="1316"/>
      <c r="BL53" s="1316"/>
      <c r="BM53" s="1316"/>
      <c r="BN53" s="1316"/>
      <c r="BO53" s="1316"/>
      <c r="BP53" s="1313">
        <v>50.9</v>
      </c>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56.8</v>
      </c>
      <c r="CW53" s="1313"/>
      <c r="CX53" s="1313"/>
      <c r="CY53" s="1313"/>
      <c r="CZ53" s="1313"/>
      <c r="DA53" s="1313"/>
      <c r="DB53" s="1313"/>
      <c r="DC53" s="1313"/>
    </row>
    <row r="54" spans="1:109">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637</v>
      </c>
      <c r="AO55" s="1317"/>
      <c r="AP55" s="1317"/>
      <c r="AQ55" s="1317"/>
      <c r="AR55" s="1317"/>
      <c r="AS55" s="1317"/>
      <c r="AT55" s="1317"/>
      <c r="AU55" s="1317"/>
      <c r="AV55" s="1317"/>
      <c r="AW55" s="1317"/>
      <c r="AX55" s="1317"/>
      <c r="AY55" s="1317"/>
      <c r="AZ55" s="1317"/>
      <c r="BA55" s="1317"/>
      <c r="BB55" s="1316" t="s">
        <v>635</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37.299999999999997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636</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638</v>
      </c>
    </row>
    <row r="64" spans="1:109">
      <c r="B64" s="397"/>
      <c r="G64" s="404"/>
      <c r="I64" s="417"/>
      <c r="J64" s="417"/>
      <c r="K64" s="417"/>
      <c r="L64" s="417"/>
      <c r="M64" s="417"/>
      <c r="N64" s="418"/>
      <c r="AM64" s="404"/>
      <c r="AN64" s="404" t="s">
        <v>631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639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633</v>
      </c>
    </row>
    <row r="72" spans="2:107">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571</v>
      </c>
      <c r="BQ72" s="1317"/>
      <c r="BR72" s="1317"/>
      <c r="BS72" s="1317"/>
      <c r="BT72" s="1317"/>
      <c r="BU72" s="1317"/>
      <c r="BV72" s="1317"/>
      <c r="BW72" s="1317"/>
      <c r="BX72" s="1317" t="s">
        <v>572</v>
      </c>
      <c r="BY72" s="1317"/>
      <c r="BZ72" s="1317"/>
      <c r="CA72" s="1317"/>
      <c r="CB72" s="1317"/>
      <c r="CC72" s="1317"/>
      <c r="CD72" s="1317"/>
      <c r="CE72" s="1317"/>
      <c r="CF72" s="1317" t="s">
        <v>573</v>
      </c>
      <c r="CG72" s="1317"/>
      <c r="CH72" s="1317"/>
      <c r="CI72" s="1317"/>
      <c r="CJ72" s="1317"/>
      <c r="CK72" s="1317"/>
      <c r="CL72" s="1317"/>
      <c r="CM72" s="1317"/>
      <c r="CN72" s="1317" t="s">
        <v>574</v>
      </c>
      <c r="CO72" s="1317"/>
      <c r="CP72" s="1317"/>
      <c r="CQ72" s="1317"/>
      <c r="CR72" s="1317"/>
      <c r="CS72" s="1317"/>
      <c r="CT72" s="1317"/>
      <c r="CU72" s="1317"/>
      <c r="CV72" s="1317" t="s">
        <v>575</v>
      </c>
      <c r="CW72" s="1317"/>
      <c r="CX72" s="1317"/>
      <c r="CY72" s="1317"/>
      <c r="CZ72" s="1317"/>
      <c r="DA72" s="1317"/>
      <c r="DB72" s="1317"/>
      <c r="DC72" s="1317"/>
    </row>
    <row r="73" spans="2:107">
      <c r="B73" s="397"/>
      <c r="G73" s="1329"/>
      <c r="H73" s="1329"/>
      <c r="I73" s="1329"/>
      <c r="J73" s="1329"/>
      <c r="K73" s="1312"/>
      <c r="L73" s="1312"/>
      <c r="M73" s="1312"/>
      <c r="N73" s="1312"/>
      <c r="AM73" s="406"/>
      <c r="AN73" s="1316" t="s">
        <v>634</v>
      </c>
      <c r="AO73" s="1316"/>
      <c r="AP73" s="1316"/>
      <c r="AQ73" s="1316"/>
      <c r="AR73" s="1316"/>
      <c r="AS73" s="1316"/>
      <c r="AT73" s="1316"/>
      <c r="AU73" s="1316"/>
      <c r="AV73" s="1316"/>
      <c r="AW73" s="1316"/>
      <c r="AX73" s="1316"/>
      <c r="AY73" s="1316"/>
      <c r="AZ73" s="1316"/>
      <c r="BA73" s="1316"/>
      <c r="BB73" s="1316" t="s">
        <v>635</v>
      </c>
      <c r="BC73" s="1316"/>
      <c r="BD73" s="1316"/>
      <c r="BE73" s="1316"/>
      <c r="BF73" s="1316"/>
      <c r="BG73" s="1316"/>
      <c r="BH73" s="1316"/>
      <c r="BI73" s="1316"/>
      <c r="BJ73" s="1316"/>
      <c r="BK73" s="1316"/>
      <c r="BL73" s="1316"/>
      <c r="BM73" s="1316"/>
      <c r="BN73" s="1316"/>
      <c r="BO73" s="1316"/>
      <c r="BP73" s="1313">
        <v>60.4</v>
      </c>
      <c r="BQ73" s="1313"/>
      <c r="BR73" s="1313"/>
      <c r="BS73" s="1313"/>
      <c r="BT73" s="1313"/>
      <c r="BU73" s="1313"/>
      <c r="BV73" s="1313"/>
      <c r="BW73" s="1313"/>
      <c r="BX73" s="1313">
        <v>57</v>
      </c>
      <c r="BY73" s="1313"/>
      <c r="BZ73" s="1313"/>
      <c r="CA73" s="1313"/>
      <c r="CB73" s="1313"/>
      <c r="CC73" s="1313"/>
      <c r="CD73" s="1313"/>
      <c r="CE73" s="1313"/>
      <c r="CF73" s="1313">
        <v>57.2</v>
      </c>
      <c r="CG73" s="1313"/>
      <c r="CH73" s="1313"/>
      <c r="CI73" s="1313"/>
      <c r="CJ73" s="1313"/>
      <c r="CK73" s="1313"/>
      <c r="CL73" s="1313"/>
      <c r="CM73" s="1313"/>
      <c r="CN73" s="1313">
        <v>50.4</v>
      </c>
      <c r="CO73" s="1313"/>
      <c r="CP73" s="1313"/>
      <c r="CQ73" s="1313"/>
      <c r="CR73" s="1313"/>
      <c r="CS73" s="1313"/>
      <c r="CT73" s="1313"/>
      <c r="CU73" s="1313"/>
      <c r="CV73" s="1313">
        <v>36.200000000000003</v>
      </c>
      <c r="CW73" s="1313"/>
      <c r="CX73" s="1313"/>
      <c r="CY73" s="1313"/>
      <c r="CZ73" s="1313"/>
      <c r="DA73" s="1313"/>
      <c r="DB73" s="1313"/>
      <c r="DC73" s="1313"/>
    </row>
    <row r="74" spans="2:107">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640</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10.1</v>
      </c>
      <c r="BY75" s="1313"/>
      <c r="BZ75" s="1313"/>
      <c r="CA75" s="1313"/>
      <c r="CB75" s="1313"/>
      <c r="CC75" s="1313"/>
      <c r="CD75" s="1313"/>
      <c r="CE75" s="1313"/>
      <c r="CF75" s="1313">
        <v>10.4</v>
      </c>
      <c r="CG75" s="1313"/>
      <c r="CH75" s="1313"/>
      <c r="CI75" s="1313"/>
      <c r="CJ75" s="1313"/>
      <c r="CK75" s="1313"/>
      <c r="CL75" s="1313"/>
      <c r="CM75" s="1313"/>
      <c r="CN75" s="1313">
        <v>10.199999999999999</v>
      </c>
      <c r="CO75" s="1313"/>
      <c r="CP75" s="1313"/>
      <c r="CQ75" s="1313"/>
      <c r="CR75" s="1313"/>
      <c r="CS75" s="1313"/>
      <c r="CT75" s="1313"/>
      <c r="CU75" s="1313"/>
      <c r="CV75" s="1313">
        <v>9.4</v>
      </c>
      <c r="CW75" s="1313"/>
      <c r="CX75" s="1313"/>
      <c r="CY75" s="1313"/>
      <c r="CZ75" s="1313"/>
      <c r="DA75" s="1313"/>
      <c r="DB75" s="1313"/>
      <c r="DC75" s="1313"/>
    </row>
    <row r="76" spans="2:107">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637</v>
      </c>
      <c r="AO77" s="1317"/>
      <c r="AP77" s="1317"/>
      <c r="AQ77" s="1317"/>
      <c r="AR77" s="1317"/>
      <c r="AS77" s="1317"/>
      <c r="AT77" s="1317"/>
      <c r="AU77" s="1317"/>
      <c r="AV77" s="1317"/>
      <c r="AW77" s="1317"/>
      <c r="AX77" s="1317"/>
      <c r="AY77" s="1317"/>
      <c r="AZ77" s="1317"/>
      <c r="BA77" s="1317"/>
      <c r="BB77" s="1316" t="s">
        <v>635</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640</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z53Djt4zkW5YvhSqUw8ex45VVdrRaSmoJAkCxTqGaruT6nMZvvAYm4eR1ZSNcErpnNKulHZi7+fZbYMMkDqEvg==" saltValue="x8V1YuN+gONu8Z6K17Kp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A113-E3BF-4049-9CFF-66EF0155FDFF}">
  <sheetPr>
    <pageSetUpPr fitToPage="1"/>
  </sheetPr>
  <dimension ref="A1:DR125"/>
  <sheetViews>
    <sheetView showGridLines="0" zoomScaleNormal="100" zoomScaleSheetLayoutView="70" workbookViewId="0">
      <selection activeCell="AH112" sqref="AH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rRU8FlBEASoJNIISGKoDFMUnrCnq+rHCtFtiP9lgwLi20cuZKAMHPVJ7/INL+F4e2S8YGlLcwpjwjSg7+v5C+A==" saltValue="uVxcOyMFtyGNKFKks0Fm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940EF-30CA-4BBA-9D64-0248BA839459}">
  <sheetPr>
    <pageSetUpPr fitToPage="1"/>
  </sheetPr>
  <dimension ref="A1:DR125"/>
  <sheetViews>
    <sheetView showGridLines="0" zoomScaleNormal="100" zoomScaleSheetLayoutView="55" workbookViewId="0">
      <selection activeCell="AH113" sqref="AH1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ap0bLMZsOuotpCk375NAz9BzTBwbNtrBvqBZ403LHOCBSpYbYWe9ETJpFXAN6nVN/sc7psWySysBRu9YYgsvOw==" saltValue="jrNTig8MEe7tFfuSL3M7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39473</v>
      </c>
      <c r="E3" s="162"/>
      <c r="F3" s="163">
        <v>65876</v>
      </c>
      <c r="G3" s="164"/>
      <c r="H3" s="165"/>
    </row>
    <row r="4" spans="1:8">
      <c r="A4" s="166"/>
      <c r="B4" s="167"/>
      <c r="C4" s="168"/>
      <c r="D4" s="169">
        <v>17244</v>
      </c>
      <c r="E4" s="170"/>
      <c r="F4" s="171">
        <v>36484</v>
      </c>
      <c r="G4" s="172"/>
      <c r="H4" s="173"/>
    </row>
    <row r="5" spans="1:8">
      <c r="A5" s="154" t="s">
        <v>563</v>
      </c>
      <c r="B5" s="159"/>
      <c r="C5" s="160"/>
      <c r="D5" s="161">
        <v>28916</v>
      </c>
      <c r="E5" s="162"/>
      <c r="F5" s="163">
        <v>68468</v>
      </c>
      <c r="G5" s="164"/>
      <c r="H5" s="165"/>
    </row>
    <row r="6" spans="1:8">
      <c r="A6" s="166"/>
      <c r="B6" s="167"/>
      <c r="C6" s="168"/>
      <c r="D6" s="169">
        <v>11541</v>
      </c>
      <c r="E6" s="170"/>
      <c r="F6" s="171">
        <v>34140</v>
      </c>
      <c r="G6" s="172"/>
      <c r="H6" s="173"/>
    </row>
    <row r="7" spans="1:8">
      <c r="A7" s="154" t="s">
        <v>564</v>
      </c>
      <c r="B7" s="159"/>
      <c r="C7" s="160"/>
      <c r="D7" s="161">
        <v>32890</v>
      </c>
      <c r="E7" s="162"/>
      <c r="F7" s="163">
        <v>69729</v>
      </c>
      <c r="G7" s="164"/>
      <c r="H7" s="165"/>
    </row>
    <row r="8" spans="1:8">
      <c r="A8" s="166"/>
      <c r="B8" s="167"/>
      <c r="C8" s="168"/>
      <c r="D8" s="169">
        <v>20495</v>
      </c>
      <c r="E8" s="170"/>
      <c r="F8" s="171">
        <v>38908</v>
      </c>
      <c r="G8" s="172"/>
      <c r="H8" s="173"/>
    </row>
    <row r="9" spans="1:8">
      <c r="A9" s="154" t="s">
        <v>565</v>
      </c>
      <c r="B9" s="159"/>
      <c r="C9" s="160"/>
      <c r="D9" s="161">
        <v>60284</v>
      </c>
      <c r="E9" s="162"/>
      <c r="F9" s="163">
        <v>74581</v>
      </c>
      <c r="G9" s="164"/>
      <c r="H9" s="165"/>
    </row>
    <row r="10" spans="1:8">
      <c r="A10" s="166"/>
      <c r="B10" s="167"/>
      <c r="C10" s="168"/>
      <c r="D10" s="169">
        <v>36770</v>
      </c>
      <c r="E10" s="170"/>
      <c r="F10" s="171">
        <v>41563</v>
      </c>
      <c r="G10" s="172"/>
      <c r="H10" s="173"/>
    </row>
    <row r="11" spans="1:8">
      <c r="A11" s="154" t="s">
        <v>566</v>
      </c>
      <c r="B11" s="159"/>
      <c r="C11" s="160"/>
      <c r="D11" s="161">
        <v>43160</v>
      </c>
      <c r="E11" s="162"/>
      <c r="F11" s="163">
        <v>76347</v>
      </c>
      <c r="G11" s="164"/>
      <c r="H11" s="165"/>
    </row>
    <row r="12" spans="1:8">
      <c r="A12" s="166"/>
      <c r="B12" s="167"/>
      <c r="C12" s="174"/>
      <c r="D12" s="169">
        <v>27926</v>
      </c>
      <c r="E12" s="170"/>
      <c r="F12" s="171">
        <v>41762</v>
      </c>
      <c r="G12" s="172"/>
      <c r="H12" s="173"/>
    </row>
    <row r="13" spans="1:8">
      <c r="A13" s="154"/>
      <c r="B13" s="159"/>
      <c r="C13" s="175"/>
      <c r="D13" s="176">
        <v>40945</v>
      </c>
      <c r="E13" s="177"/>
      <c r="F13" s="178">
        <v>71000</v>
      </c>
      <c r="G13" s="179"/>
      <c r="H13" s="165"/>
    </row>
    <row r="14" spans="1:8">
      <c r="A14" s="166"/>
      <c r="B14" s="167"/>
      <c r="C14" s="168"/>
      <c r="D14" s="169">
        <v>22795</v>
      </c>
      <c r="E14" s="170"/>
      <c r="F14" s="171">
        <v>38571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0.35</v>
      </c>
      <c r="C19" s="180">
        <f>ROUND(VALUE(SUBSTITUTE(実質収支比率等に係る経年分析!G$48,"▲","-")),2)</f>
        <v>0.68</v>
      </c>
      <c r="D19" s="180">
        <f>ROUND(VALUE(SUBSTITUTE(実質収支比率等に係る経年分析!H$48,"▲","-")),2)</f>
        <v>2.2000000000000002</v>
      </c>
      <c r="E19" s="180">
        <f>ROUND(VALUE(SUBSTITUTE(実質収支比率等に係る経年分析!I$48,"▲","-")),2)</f>
        <v>1.78</v>
      </c>
      <c r="F19" s="180">
        <f>ROUND(VALUE(SUBSTITUTE(実質収支比率等に係る経年分析!J$48,"▲","-")),2)</f>
        <v>2.2599999999999998</v>
      </c>
    </row>
    <row r="20" spans="1:11">
      <c r="A20" s="180" t="s">
        <v>55</v>
      </c>
      <c r="B20" s="180">
        <f>ROUND(VALUE(SUBSTITUTE(実質収支比率等に係る経年分析!F$47,"▲","-")),2)</f>
        <v>21.52</v>
      </c>
      <c r="C20" s="180">
        <f>ROUND(VALUE(SUBSTITUTE(実質収支比率等に係る経年分析!G$47,"▲","-")),2)</f>
        <v>21.17</v>
      </c>
      <c r="D20" s="180">
        <f>ROUND(VALUE(SUBSTITUTE(実質収支比率等に係る経年分析!H$47,"▲","-")),2)</f>
        <v>22</v>
      </c>
      <c r="E20" s="180">
        <f>ROUND(VALUE(SUBSTITUTE(実質収支比率等に係る経年分析!I$47,"▲","-")),2)</f>
        <v>22.06</v>
      </c>
      <c r="F20" s="180">
        <f>ROUND(VALUE(SUBSTITUTE(実質収支比率等に係る経年分析!J$47,"▲","-")),2)</f>
        <v>21.22</v>
      </c>
    </row>
    <row r="21" spans="1:11">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0.83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市営駐車場事業特別会計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c r="A31" s="181" t="str">
        <f>IF(連結実質赤字比率に係る赤字・黒字の構成分析!C$39="",NA(),連結実質赤字比率に係る赤字・黒字の構成分析!C$39)</f>
        <v>東部地区工業用水道事業会計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1.32</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2.2799999999999998</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5.79</v>
      </c>
    </row>
    <row r="35" spans="1:16">
      <c r="A35" s="181" t="str">
        <f>IF(連結実質赤字比率に係る赤字・黒字の構成分析!C$35="",NA(),連結実質赤字比率に係る赤字・黒字の構成分析!C$35)</f>
        <v>住宅新築資金等貸付事業特別会計</v>
      </c>
      <c r="B35" s="181">
        <f>IF(ROUND(VALUE(SUBSTITUTE(連結実質赤字比率に係る赤字・黒字の構成分析!F$35,"▲", "-")), 2) &lt; 0, ABS(ROUND(VALUE(SUBSTITUTE(連結実質赤字比率に係る赤字・黒字の構成分析!F$35,"▲", "-")), 2)), NA())</f>
        <v>0.28000000000000003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0.24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0.05</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0.02</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0.25</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0.45</v>
      </c>
      <c r="F36" s="181">
        <f>IF(ROUND(VALUE(SUBSTITUTE(連結実質赤字比率に係る赤字・黒字の構成分析!H$34,"▲", "-")), 2) &lt; 0, ABS(ROUND(VALUE(SUBSTITUTE(連結実質赤字比率に係る赤字・黒字の構成分析!H$34,"▲", "-")), 2)), NA())</f>
        <v>0.71</v>
      </c>
      <c r="G36" s="181" t="e">
        <f>IF(ROUND(VALUE(SUBSTITUTE(連結実質赤字比率に係る赤字・黒字の構成分析!H$34,"▲", "-")), 2) &gt;= 0, ABS(ROUND(VALUE(SUBSTITUTE(連結実質赤字比率に係る赤字・黒字の構成分析!H$34,"▲", "-")), 2)), NA())</f>
        <v>#N/A</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0.52</v>
      </c>
      <c r="J36" s="181">
        <f>IF(ROUND(VALUE(SUBSTITUTE(連結実質赤字比率に係る赤字・黒字の構成分析!J$34,"▲", "-")), 2) &lt; 0, ABS(ROUND(VALUE(SUBSTITUTE(連結実質赤字比率に係る赤字・黒字の構成分析!J$34,"▲", "-")), 2)), NA())</f>
        <v>0.36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1022</v>
      </c>
      <c r="E42" s="182"/>
      <c r="F42" s="182"/>
      <c r="G42" s="182">
        <f>'実質公債費比率（分子）の構造'!L$52</f>
        <v>976</v>
      </c>
      <c r="H42" s="182"/>
      <c r="I42" s="182"/>
      <c r="J42" s="182">
        <f>'実質公債費比率（分子）の構造'!M$52</f>
        <v>976</v>
      </c>
      <c r="K42" s="182"/>
      <c r="L42" s="182"/>
      <c r="M42" s="182">
        <f>'実質公債費比率（分子）の構造'!N$52</f>
        <v>975</v>
      </c>
      <c r="N42" s="182"/>
      <c r="O42" s="182"/>
      <c r="P42" s="182">
        <f>'実質公債費比率（分子）の構造'!O$52</f>
        <v>948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104</v>
      </c>
      <c r="C44" s="182"/>
      <c r="D44" s="182"/>
      <c r="E44" s="182">
        <f>'実質公債費比率（分子）の構造'!L$50</f>
        <v>114</v>
      </c>
      <c r="F44" s="182"/>
      <c r="G44" s="182"/>
      <c r="H44" s="182">
        <f>'実質公債費比率（分子）の構造'!M$50</f>
        <v>88</v>
      </c>
      <c r="I44" s="182"/>
      <c r="J44" s="182"/>
      <c r="K44" s="182">
        <f>'実質公債費比率（分子）の構造'!N$50</f>
        <v>90</v>
      </c>
      <c r="L44" s="182"/>
      <c r="M44" s="182"/>
      <c r="N44" s="182">
        <f>'実質公債費比率（分子）の構造'!O$50</f>
        <v>84</v>
      </c>
      <c r="O44" s="182"/>
      <c r="P44" s="182"/>
    </row>
    <row r="45" spans="1:16">
      <c r="A45" s="182" t="s">
        <v>66</v>
      </c>
      <c r="B45" s="182">
        <f>'実質公債費比率（分子）の構造'!K$49</f>
        <v>20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324</v>
      </c>
      <c r="C46" s="182"/>
      <c r="D46" s="182"/>
      <c r="E46" s="182">
        <f>'実質公債費比率（分子）の構造'!L$48</f>
        <v>403</v>
      </c>
      <c r="F46" s="182"/>
      <c r="G46" s="182"/>
      <c r="H46" s="182">
        <f>'実質公債費比率（分子）の構造'!M$48</f>
        <v>286</v>
      </c>
      <c r="I46" s="182"/>
      <c r="J46" s="182"/>
      <c r="K46" s="182">
        <f>'実質公債費比率（分子）の構造'!N$48</f>
        <v>261</v>
      </c>
      <c r="L46" s="182"/>
      <c r="M46" s="182"/>
      <c r="N46" s="182">
        <f>'実質公債費比率（分子）の構造'!O$48</f>
        <v>261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1180</v>
      </c>
      <c r="C49" s="182"/>
      <c r="D49" s="182"/>
      <c r="E49" s="182">
        <f>'実質公債費比率（分子）の構造'!L$45</f>
        <v>1165</v>
      </c>
      <c r="F49" s="182"/>
      <c r="G49" s="182"/>
      <c r="H49" s="182">
        <f>'実質公債費比率（分子）の構造'!M$45</f>
        <v>1178</v>
      </c>
      <c r="I49" s="182"/>
      <c r="J49" s="182"/>
      <c r="K49" s="182">
        <f>'実質公債費比率（分子）の構造'!N$45</f>
        <v>1176</v>
      </c>
      <c r="L49" s="182"/>
      <c r="M49" s="182"/>
      <c r="N49" s="182">
        <f>'実質公債費比率（分子）の構造'!O$45</f>
        <v>1193</v>
      </c>
      <c r="O49" s="182"/>
      <c r="P49" s="182"/>
    </row>
    <row r="50" spans="1:16">
      <c r="A50" s="182" t="s">
        <v>71</v>
      </c>
      <c r="B50" s="182" t="e">
        <f>NA()</f>
        <v>#N/A</v>
      </c>
      <c r="C50" s="182">
        <f>IF(ISNUMBER('実質公債費比率（分子）の構造'!K$53),'実質公債費比率（分子）の構造'!K$53,NA())</f>
        <v>606</v>
      </c>
      <c r="D50" s="182" t="e">
        <f>NA()</f>
        <v>#N/A</v>
      </c>
      <c r="E50" s="182" t="e">
        <f>NA()</f>
        <v>#N/A</v>
      </c>
      <c r="F50" s="182">
        <f>IF(ISNUMBER('実質公債費比率（分子）の構造'!L$53),'実質公債費比率（分子）の構造'!L$53,NA())</f>
        <v>706</v>
      </c>
      <c r="G50" s="182" t="e">
        <f>NA()</f>
        <v>#N/A</v>
      </c>
      <c r="H50" s="182" t="e">
        <f>NA()</f>
        <v>#N/A</v>
      </c>
      <c r="I50" s="182">
        <f>IF(ISNUMBER('実質公債費比率（分子）の構造'!M$53),'実質公債費比率（分子）の構造'!M$53,NA())</f>
        <v>576</v>
      </c>
      <c r="J50" s="182" t="e">
        <f>NA()</f>
        <v>#N/A</v>
      </c>
      <c r="K50" s="182" t="e">
        <f>NA()</f>
        <v>#N/A</v>
      </c>
      <c r="L50" s="182">
        <f>IF(ISNUMBER('実質公債費比率（分子）の構造'!N$53),'実質公債費比率（分子）の構造'!N$53,NA())</f>
        <v>552</v>
      </c>
      <c r="M50" s="182" t="e">
        <f>NA()</f>
        <v>#N/A</v>
      </c>
      <c r="N50" s="182" t="e">
        <f>NA()</f>
        <v>#N/A</v>
      </c>
      <c r="O50" s="182">
        <f>IF(ISNUMBER('実質公債費比率（分子）の構造'!O$53),'実質公債費比率（分子）の構造'!O$53,NA())</f>
        <v>590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9507</v>
      </c>
      <c r="E56" s="181"/>
      <c r="F56" s="181"/>
      <c r="G56" s="181">
        <f>'将来負担比率（分子）の構造'!J$52</f>
        <v>9321</v>
      </c>
      <c r="H56" s="181"/>
      <c r="I56" s="181"/>
      <c r="J56" s="181">
        <f>'将来負担比率（分子）の構造'!K$52</f>
        <v>9061</v>
      </c>
      <c r="K56" s="181"/>
      <c r="L56" s="181"/>
      <c r="M56" s="181">
        <f>'将来負担比率（分子）の構造'!L$52</f>
        <v>9091</v>
      </c>
      <c r="N56" s="181"/>
      <c r="O56" s="181"/>
      <c r="P56" s="181">
        <f>'将来負担比率（分子）の構造'!M$52</f>
        <v>9144</v>
      </c>
    </row>
    <row r="57" spans="1:16">
      <c r="A57" s="181" t="s">
        <v>42</v>
      </c>
      <c r="B57" s="181"/>
      <c r="C57" s="181"/>
      <c r="D57" s="181">
        <f>'将来負担比率（分子）の構造'!I$51</f>
        <v>697</v>
      </c>
      <c r="E57" s="181"/>
      <c r="F57" s="181"/>
      <c r="G57" s="181">
        <f>'将来負担比率（分子）の構造'!J$51</f>
        <v>642</v>
      </c>
      <c r="H57" s="181"/>
      <c r="I57" s="181"/>
      <c r="J57" s="181">
        <f>'将来負担比率（分子）の構造'!K$51</f>
        <v>560</v>
      </c>
      <c r="K57" s="181"/>
      <c r="L57" s="181"/>
      <c r="M57" s="181">
        <f>'将来負担比率（分子）の構造'!L$51</f>
        <v>513</v>
      </c>
      <c r="N57" s="181"/>
      <c r="O57" s="181"/>
      <c r="P57" s="181">
        <f>'将来負担比率（分子）の構造'!M$51</f>
        <v>470</v>
      </c>
    </row>
    <row r="58" spans="1:16">
      <c r="A58" s="181" t="s">
        <v>41</v>
      </c>
      <c r="B58" s="181"/>
      <c r="C58" s="181"/>
      <c r="D58" s="181">
        <f>'将来負担比率（分子）の構造'!I$50</f>
        <v>2712</v>
      </c>
      <c r="E58" s="181"/>
      <c r="F58" s="181"/>
      <c r="G58" s="181">
        <f>'将来負担比率（分子）の構造'!J$50</f>
        <v>2696</v>
      </c>
      <c r="H58" s="181"/>
      <c r="I58" s="181"/>
      <c r="J58" s="181">
        <f>'将来負担比率（分子）の構造'!K$50</f>
        <v>2747</v>
      </c>
      <c r="K58" s="181"/>
      <c r="L58" s="181"/>
      <c r="M58" s="181">
        <f>'将来負担比率（分子）の構造'!L$50</f>
        <v>2704</v>
      </c>
      <c r="N58" s="181"/>
      <c r="O58" s="181"/>
      <c r="P58" s="181">
        <f>'将来負担比率（分子）の構造'!M$50</f>
        <v>2732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1795</v>
      </c>
      <c r="C62" s="181"/>
      <c r="D62" s="181"/>
      <c r="E62" s="181">
        <f>'将来負担比率（分子）の構造'!J$45</f>
        <v>1845</v>
      </c>
      <c r="F62" s="181"/>
      <c r="G62" s="181"/>
      <c r="H62" s="181">
        <f>'将来負担比率（分子）の構造'!K$45</f>
        <v>1853</v>
      </c>
      <c r="I62" s="181"/>
      <c r="J62" s="181"/>
      <c r="K62" s="181">
        <f>'将来負担比率（分子）の構造'!L$45</f>
        <v>1741</v>
      </c>
      <c r="L62" s="181"/>
      <c r="M62" s="181"/>
      <c r="N62" s="181">
        <f>'将来負担比率（分子）の構造'!M$45</f>
        <v>1833</v>
      </c>
      <c r="O62" s="181"/>
      <c r="P62" s="181"/>
    </row>
    <row r="63" spans="1:16">
      <c r="A63" s="181" t="s">
        <v>34</v>
      </c>
      <c r="B63" s="181">
        <f>'将来負担比率（分子）の構造'!I$44</f>
        <v>550</v>
      </c>
      <c r="C63" s="181"/>
      <c r="D63" s="181"/>
      <c r="E63" s="181">
        <f>'将来負担比率（分子）の構造'!J$44</f>
        <v>444</v>
      </c>
      <c r="F63" s="181"/>
      <c r="G63" s="181"/>
      <c r="H63" s="181">
        <f>'将来負担比率（分子）の構造'!K$44</f>
        <v>397</v>
      </c>
      <c r="I63" s="181"/>
      <c r="J63" s="181"/>
      <c r="K63" s="181">
        <f>'将来負担比率（分子）の構造'!L$44</f>
        <v>348</v>
      </c>
      <c r="L63" s="181"/>
      <c r="M63" s="181"/>
      <c r="N63" s="181">
        <f>'将来負担比率（分子）の構造'!M$44</f>
        <v>262</v>
      </c>
      <c r="O63" s="181"/>
      <c r="P63" s="181"/>
    </row>
    <row r="64" spans="1:16">
      <c r="A64" s="181" t="s">
        <v>33</v>
      </c>
      <c r="B64" s="181">
        <f>'将来負担比率（分子）の構造'!I$43</f>
        <v>3334</v>
      </c>
      <c r="C64" s="181"/>
      <c r="D64" s="181"/>
      <c r="E64" s="181">
        <f>'将来負担比率（分子）の構造'!J$43</f>
        <v>3229</v>
      </c>
      <c r="F64" s="181"/>
      <c r="G64" s="181"/>
      <c r="H64" s="181">
        <f>'将来負担比率（分子）の構造'!K$43</f>
        <v>3220</v>
      </c>
      <c r="I64" s="181"/>
      <c r="J64" s="181"/>
      <c r="K64" s="181">
        <f>'将来負担比率（分子）の構造'!L$43</f>
        <v>2940</v>
      </c>
      <c r="L64" s="181"/>
      <c r="M64" s="181"/>
      <c r="N64" s="181">
        <f>'将来負担比率（分子）の構造'!M$43</f>
        <v>2659</v>
      </c>
      <c r="O64" s="181"/>
      <c r="P64" s="181"/>
    </row>
    <row r="65" spans="1:16">
      <c r="A65" s="181" t="s">
        <v>32</v>
      </c>
      <c r="B65" s="181">
        <f>'将来負担比率（分子）の構造'!I$42</f>
        <v>145</v>
      </c>
      <c r="C65" s="181"/>
      <c r="D65" s="181"/>
      <c r="E65" s="181">
        <f>'将来負担比率（分子）の構造'!J$42</f>
        <v>177</v>
      </c>
      <c r="F65" s="181"/>
      <c r="G65" s="181"/>
      <c r="H65" s="181">
        <f>'将来負担比率（分子）の構造'!K$42</f>
        <v>145</v>
      </c>
      <c r="I65" s="181"/>
      <c r="J65" s="181"/>
      <c r="K65" s="181">
        <f>'将来負担比率（分子）の構造'!L$42</f>
        <v>145</v>
      </c>
      <c r="L65" s="181"/>
      <c r="M65" s="181"/>
      <c r="N65" s="181">
        <f>'将来負担比率（分子）の構造'!M$42</f>
        <v>145</v>
      </c>
      <c r="O65" s="181"/>
      <c r="P65" s="181"/>
    </row>
    <row r="66" spans="1:16">
      <c r="A66" s="181" t="s">
        <v>31</v>
      </c>
      <c r="B66" s="181">
        <f>'将来負担比率（分子）の構造'!I$41</f>
        <v>10708</v>
      </c>
      <c r="C66" s="181"/>
      <c r="D66" s="181"/>
      <c r="E66" s="181">
        <f>'将来負担比率（分子）の構造'!J$41</f>
        <v>10405</v>
      </c>
      <c r="F66" s="181"/>
      <c r="G66" s="181"/>
      <c r="H66" s="181">
        <f>'将来負担比率（分子）の構造'!K$41</f>
        <v>10162</v>
      </c>
      <c r="I66" s="181"/>
      <c r="J66" s="181"/>
      <c r="K66" s="181">
        <f>'将来負担比率（分子）の構造'!L$41</f>
        <v>10137</v>
      </c>
      <c r="L66" s="181"/>
      <c r="M66" s="181"/>
      <c r="N66" s="181">
        <f>'将来負担比率（分子）の構造'!M$41</f>
        <v>9705</v>
      </c>
      <c r="O66" s="181"/>
      <c r="P66" s="181"/>
    </row>
    <row r="67" spans="1:16">
      <c r="A67" s="181" t="s">
        <v>75</v>
      </c>
      <c r="B67" s="181" t="e">
        <f>NA()</f>
        <v>#N/A</v>
      </c>
      <c r="C67" s="181">
        <f>IF(ISNUMBER('将来負担比率（分子）の構造'!I$53), IF('将来負担比率（分子）の構造'!I$53 &lt; 0, 0, '将来負担比率（分子）の構造'!I$53), NA())</f>
        <v>3615</v>
      </c>
      <c r="D67" s="181" t="e">
        <f>NA()</f>
        <v>#N/A</v>
      </c>
      <c r="E67" s="181" t="e">
        <f>NA()</f>
        <v>#N/A</v>
      </c>
      <c r="F67" s="181">
        <f>IF(ISNUMBER('将来負担比率（分子）の構造'!J$53), IF('将来負担比率（分子）の構造'!J$53 &lt; 0, 0, '将来負担比率（分子）の構造'!J$53), NA())</f>
        <v>3442</v>
      </c>
      <c r="G67" s="181" t="e">
        <f>NA()</f>
        <v>#N/A</v>
      </c>
      <c r="H67" s="181" t="e">
        <f>NA()</f>
        <v>#N/A</v>
      </c>
      <c r="I67" s="181">
        <f>IF(ISNUMBER('将来負担比率（分子）の構造'!K$53), IF('将来負担比率（分子）の構造'!K$53 &lt; 0, 0, '将来負担比率（分子）の構造'!K$53), NA())</f>
        <v>3408</v>
      </c>
      <c r="J67" s="181" t="e">
        <f>NA()</f>
        <v>#N/A</v>
      </c>
      <c r="K67" s="181" t="e">
        <f>NA()</f>
        <v>#N/A</v>
      </c>
      <c r="L67" s="181">
        <f>IF(ISNUMBER('将来負担比率（分子）の構造'!L$53), IF('将来負担比率（分子）の構造'!L$53 &lt; 0, 0, '将来負担比率（分子）の構造'!L$53), NA())</f>
        <v>3001</v>
      </c>
      <c r="M67" s="181" t="e">
        <f>NA()</f>
        <v>#N/A</v>
      </c>
      <c r="N67" s="181" t="e">
        <f>NA()</f>
        <v>#N/A</v>
      </c>
      <c r="O67" s="181">
        <f>IF(ISNUMBER('将来負担比率（分子）の構造'!M$53), IF('将来負担比率（分子）の構造'!M$53 &lt; 0, 0, '将来負担比率（分子）の構造'!M$53), NA())</f>
        <v>2258</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1510</v>
      </c>
      <c r="C72" s="185">
        <f>基金残高に係る経年分析!G55</f>
        <v>1511</v>
      </c>
      <c r="D72" s="185">
        <f>基金残高に係る経年分析!H55</f>
        <v>1512</v>
      </c>
    </row>
    <row r="73" spans="1:16">
      <c r="A73" s="184" t="s">
        <v>78</v>
      </c>
      <c r="B73" s="185">
        <f>基金残高に係る経年分析!F56</f>
        <v>455</v>
      </c>
      <c r="C73" s="185">
        <f>基金残高に係る経年分析!G56</f>
        <v>456</v>
      </c>
      <c r="D73" s="185">
        <f>基金残高に係る経年分析!H56</f>
        <v>367</v>
      </c>
    </row>
    <row r="74" spans="1:16">
      <c r="A74" s="184" t="s">
        <v>79</v>
      </c>
      <c r="B74" s="185">
        <f>基金残高に係る経年分析!F57</f>
        <v>829</v>
      </c>
      <c r="C74" s="185">
        <f>基金残高に係る経年分析!G57</f>
        <v>805</v>
      </c>
      <c r="D74" s="185">
        <f>基金残高に係る経年分析!H57</f>
        <v>991</v>
      </c>
    </row>
  </sheetData>
  <sheetProtection algorithmName="SHA-512" hashValue="cVKY8hGqEmOfCAK3K6Czi2TdzLFOn7SD5HPG2pq6COmU7qS8MIPxbbo85D4u6XAWuDcF4mHnrWfJ2RJRnHuDlA==" saltValue="/NxBQe44Aa5hiWptJaI0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231</v>
      </c>
      <c r="C5" s="747"/>
      <c r="D5" s="747"/>
      <c r="E5" s="747"/>
      <c r="F5" s="747"/>
      <c r="G5" s="747"/>
      <c r="H5" s="747"/>
      <c r="I5" s="747"/>
      <c r="J5" s="747"/>
      <c r="K5" s="747"/>
      <c r="L5" s="747"/>
      <c r="M5" s="747"/>
      <c r="N5" s="747"/>
      <c r="O5" s="747"/>
      <c r="P5" s="747"/>
      <c r="Q5" s="748"/>
      <c r="R5" s="735">
        <v>3237980</v>
      </c>
      <c r="S5" s="736"/>
      <c r="T5" s="736"/>
      <c r="U5" s="736"/>
      <c r="V5" s="736"/>
      <c r="W5" s="736"/>
      <c r="X5" s="736"/>
      <c r="Y5" s="779"/>
      <c r="Z5" s="797">
        <v>21.5</v>
      </c>
      <c r="AA5" s="797"/>
      <c r="AB5" s="797"/>
      <c r="AC5" s="797"/>
      <c r="AD5" s="798">
        <v>3237980</v>
      </c>
      <c r="AE5" s="798"/>
      <c r="AF5" s="798"/>
      <c r="AG5" s="798"/>
      <c r="AH5" s="798"/>
      <c r="AI5" s="798"/>
      <c r="AJ5" s="798"/>
      <c r="AK5" s="798"/>
      <c r="AL5" s="780">
        <v>48.4</v>
      </c>
      <c r="AM5" s="751"/>
      <c r="AN5" s="751"/>
      <c r="AO5" s="781"/>
      <c r="AP5" s="746" t="s">
        <v>232</v>
      </c>
      <c r="AQ5" s="747"/>
      <c r="AR5" s="747"/>
      <c r="AS5" s="747"/>
      <c r="AT5" s="747"/>
      <c r="AU5" s="747"/>
      <c r="AV5" s="747"/>
      <c r="AW5" s="747"/>
      <c r="AX5" s="747"/>
      <c r="AY5" s="747"/>
      <c r="AZ5" s="747"/>
      <c r="BA5" s="747"/>
      <c r="BB5" s="747"/>
      <c r="BC5" s="747"/>
      <c r="BD5" s="747"/>
      <c r="BE5" s="747"/>
      <c r="BF5" s="748"/>
      <c r="BG5" s="680">
        <v>3237980</v>
      </c>
      <c r="BH5" s="681"/>
      <c r="BI5" s="681"/>
      <c r="BJ5" s="681"/>
      <c r="BK5" s="681"/>
      <c r="BL5" s="681"/>
      <c r="BM5" s="681"/>
      <c r="BN5" s="682"/>
      <c r="BO5" s="713">
        <v>100</v>
      </c>
      <c r="BP5" s="713"/>
      <c r="BQ5" s="713"/>
      <c r="BR5" s="713"/>
      <c r="BS5" s="714">
        <v>162743</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c r="B6" s="677" t="s">
        <v>236</v>
      </c>
      <c r="C6" s="678"/>
      <c r="D6" s="678"/>
      <c r="E6" s="678"/>
      <c r="F6" s="678"/>
      <c r="G6" s="678"/>
      <c r="H6" s="678"/>
      <c r="I6" s="678"/>
      <c r="J6" s="678"/>
      <c r="K6" s="678"/>
      <c r="L6" s="678"/>
      <c r="M6" s="678"/>
      <c r="N6" s="678"/>
      <c r="O6" s="678"/>
      <c r="P6" s="678"/>
      <c r="Q6" s="679"/>
      <c r="R6" s="680">
        <v>117303</v>
      </c>
      <c r="S6" s="681"/>
      <c r="T6" s="681"/>
      <c r="U6" s="681"/>
      <c r="V6" s="681"/>
      <c r="W6" s="681"/>
      <c r="X6" s="681"/>
      <c r="Y6" s="682"/>
      <c r="Z6" s="713">
        <v>0.8</v>
      </c>
      <c r="AA6" s="713"/>
      <c r="AB6" s="713"/>
      <c r="AC6" s="713"/>
      <c r="AD6" s="714">
        <v>117303</v>
      </c>
      <c r="AE6" s="714"/>
      <c r="AF6" s="714"/>
      <c r="AG6" s="714"/>
      <c r="AH6" s="714"/>
      <c r="AI6" s="714"/>
      <c r="AJ6" s="714"/>
      <c r="AK6" s="714"/>
      <c r="AL6" s="683">
        <v>1.8</v>
      </c>
      <c r="AM6" s="684"/>
      <c r="AN6" s="684"/>
      <c r="AO6" s="715"/>
      <c r="AP6" s="677" t="s">
        <v>237</v>
      </c>
      <c r="AQ6" s="678"/>
      <c r="AR6" s="678"/>
      <c r="AS6" s="678"/>
      <c r="AT6" s="678"/>
      <c r="AU6" s="678"/>
      <c r="AV6" s="678"/>
      <c r="AW6" s="678"/>
      <c r="AX6" s="678"/>
      <c r="AY6" s="678"/>
      <c r="AZ6" s="678"/>
      <c r="BA6" s="678"/>
      <c r="BB6" s="678"/>
      <c r="BC6" s="678"/>
      <c r="BD6" s="678"/>
      <c r="BE6" s="678"/>
      <c r="BF6" s="679"/>
      <c r="BG6" s="680">
        <v>3237980</v>
      </c>
      <c r="BH6" s="681"/>
      <c r="BI6" s="681"/>
      <c r="BJ6" s="681"/>
      <c r="BK6" s="681"/>
      <c r="BL6" s="681"/>
      <c r="BM6" s="681"/>
      <c r="BN6" s="682"/>
      <c r="BO6" s="713">
        <v>100</v>
      </c>
      <c r="BP6" s="713"/>
      <c r="BQ6" s="713"/>
      <c r="BR6" s="713"/>
      <c r="BS6" s="714">
        <v>162743</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139528</v>
      </c>
      <c r="CS6" s="681"/>
      <c r="CT6" s="681"/>
      <c r="CU6" s="681"/>
      <c r="CV6" s="681"/>
      <c r="CW6" s="681"/>
      <c r="CX6" s="681"/>
      <c r="CY6" s="682"/>
      <c r="CZ6" s="780">
        <v>0.9</v>
      </c>
      <c r="DA6" s="751"/>
      <c r="DB6" s="751"/>
      <c r="DC6" s="783"/>
      <c r="DD6" s="686" t="s">
        <v>129</v>
      </c>
      <c r="DE6" s="681"/>
      <c r="DF6" s="681"/>
      <c r="DG6" s="681"/>
      <c r="DH6" s="681"/>
      <c r="DI6" s="681"/>
      <c r="DJ6" s="681"/>
      <c r="DK6" s="681"/>
      <c r="DL6" s="681"/>
      <c r="DM6" s="681"/>
      <c r="DN6" s="681"/>
      <c r="DO6" s="681"/>
      <c r="DP6" s="682"/>
      <c r="DQ6" s="686">
        <v>139528</v>
      </c>
      <c r="DR6" s="681"/>
      <c r="DS6" s="681"/>
      <c r="DT6" s="681"/>
      <c r="DU6" s="681"/>
      <c r="DV6" s="681"/>
      <c r="DW6" s="681"/>
      <c r="DX6" s="681"/>
      <c r="DY6" s="681"/>
      <c r="DZ6" s="681"/>
      <c r="EA6" s="681"/>
      <c r="EB6" s="681"/>
      <c r="EC6" s="727"/>
    </row>
    <row r="7" spans="2:143" ht="11.25" customHeight="1">
      <c r="B7" s="677" t="s">
        <v>239</v>
      </c>
      <c r="C7" s="678"/>
      <c r="D7" s="678"/>
      <c r="E7" s="678"/>
      <c r="F7" s="678"/>
      <c r="G7" s="678"/>
      <c r="H7" s="678"/>
      <c r="I7" s="678"/>
      <c r="J7" s="678"/>
      <c r="K7" s="678"/>
      <c r="L7" s="678"/>
      <c r="M7" s="678"/>
      <c r="N7" s="678"/>
      <c r="O7" s="678"/>
      <c r="P7" s="678"/>
      <c r="Q7" s="679"/>
      <c r="R7" s="680">
        <v>1772</v>
      </c>
      <c r="S7" s="681"/>
      <c r="T7" s="681"/>
      <c r="U7" s="681"/>
      <c r="V7" s="681"/>
      <c r="W7" s="681"/>
      <c r="X7" s="681"/>
      <c r="Y7" s="682"/>
      <c r="Z7" s="713">
        <v>0</v>
      </c>
      <c r="AA7" s="713"/>
      <c r="AB7" s="713"/>
      <c r="AC7" s="713"/>
      <c r="AD7" s="714">
        <v>1772</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1209038</v>
      </c>
      <c r="BH7" s="681"/>
      <c r="BI7" s="681"/>
      <c r="BJ7" s="681"/>
      <c r="BK7" s="681"/>
      <c r="BL7" s="681"/>
      <c r="BM7" s="681"/>
      <c r="BN7" s="682"/>
      <c r="BO7" s="713">
        <v>37.299999999999997</v>
      </c>
      <c r="BP7" s="713"/>
      <c r="BQ7" s="713"/>
      <c r="BR7" s="713"/>
      <c r="BS7" s="714">
        <v>48044</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4126373</v>
      </c>
      <c r="CS7" s="681"/>
      <c r="CT7" s="681"/>
      <c r="CU7" s="681"/>
      <c r="CV7" s="681"/>
      <c r="CW7" s="681"/>
      <c r="CX7" s="681"/>
      <c r="CY7" s="682"/>
      <c r="CZ7" s="713">
        <v>27.8</v>
      </c>
      <c r="DA7" s="713"/>
      <c r="DB7" s="713"/>
      <c r="DC7" s="713"/>
      <c r="DD7" s="686">
        <v>225778</v>
      </c>
      <c r="DE7" s="681"/>
      <c r="DF7" s="681"/>
      <c r="DG7" s="681"/>
      <c r="DH7" s="681"/>
      <c r="DI7" s="681"/>
      <c r="DJ7" s="681"/>
      <c r="DK7" s="681"/>
      <c r="DL7" s="681"/>
      <c r="DM7" s="681"/>
      <c r="DN7" s="681"/>
      <c r="DO7" s="681"/>
      <c r="DP7" s="682"/>
      <c r="DQ7" s="686">
        <v>1153947</v>
      </c>
      <c r="DR7" s="681"/>
      <c r="DS7" s="681"/>
      <c r="DT7" s="681"/>
      <c r="DU7" s="681"/>
      <c r="DV7" s="681"/>
      <c r="DW7" s="681"/>
      <c r="DX7" s="681"/>
      <c r="DY7" s="681"/>
      <c r="DZ7" s="681"/>
      <c r="EA7" s="681"/>
      <c r="EB7" s="681"/>
      <c r="EC7" s="727"/>
    </row>
    <row r="8" spans="2:143" ht="11.25" customHeight="1">
      <c r="B8" s="677" t="s">
        <v>242</v>
      </c>
      <c r="C8" s="678"/>
      <c r="D8" s="678"/>
      <c r="E8" s="678"/>
      <c r="F8" s="678"/>
      <c r="G8" s="678"/>
      <c r="H8" s="678"/>
      <c r="I8" s="678"/>
      <c r="J8" s="678"/>
      <c r="K8" s="678"/>
      <c r="L8" s="678"/>
      <c r="M8" s="678"/>
      <c r="N8" s="678"/>
      <c r="O8" s="678"/>
      <c r="P8" s="678"/>
      <c r="Q8" s="679"/>
      <c r="R8" s="680">
        <v>8856</v>
      </c>
      <c r="S8" s="681"/>
      <c r="T8" s="681"/>
      <c r="U8" s="681"/>
      <c r="V8" s="681"/>
      <c r="W8" s="681"/>
      <c r="X8" s="681"/>
      <c r="Y8" s="682"/>
      <c r="Z8" s="713">
        <v>0.1</v>
      </c>
      <c r="AA8" s="713"/>
      <c r="AB8" s="713"/>
      <c r="AC8" s="713"/>
      <c r="AD8" s="714">
        <v>8856</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42167</v>
      </c>
      <c r="BH8" s="681"/>
      <c r="BI8" s="681"/>
      <c r="BJ8" s="681"/>
      <c r="BK8" s="681"/>
      <c r="BL8" s="681"/>
      <c r="BM8" s="681"/>
      <c r="BN8" s="682"/>
      <c r="BO8" s="713">
        <v>1.3</v>
      </c>
      <c r="BP8" s="713"/>
      <c r="BQ8" s="713"/>
      <c r="BR8" s="713"/>
      <c r="BS8" s="686" t="s">
        <v>129</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4932847</v>
      </c>
      <c r="CS8" s="681"/>
      <c r="CT8" s="681"/>
      <c r="CU8" s="681"/>
      <c r="CV8" s="681"/>
      <c r="CW8" s="681"/>
      <c r="CX8" s="681"/>
      <c r="CY8" s="682"/>
      <c r="CZ8" s="713">
        <v>33.200000000000003</v>
      </c>
      <c r="DA8" s="713"/>
      <c r="DB8" s="713"/>
      <c r="DC8" s="713"/>
      <c r="DD8" s="686">
        <v>5913</v>
      </c>
      <c r="DE8" s="681"/>
      <c r="DF8" s="681"/>
      <c r="DG8" s="681"/>
      <c r="DH8" s="681"/>
      <c r="DI8" s="681"/>
      <c r="DJ8" s="681"/>
      <c r="DK8" s="681"/>
      <c r="DL8" s="681"/>
      <c r="DM8" s="681"/>
      <c r="DN8" s="681"/>
      <c r="DO8" s="681"/>
      <c r="DP8" s="682"/>
      <c r="DQ8" s="686">
        <v>2369210</v>
      </c>
      <c r="DR8" s="681"/>
      <c r="DS8" s="681"/>
      <c r="DT8" s="681"/>
      <c r="DU8" s="681"/>
      <c r="DV8" s="681"/>
      <c r="DW8" s="681"/>
      <c r="DX8" s="681"/>
      <c r="DY8" s="681"/>
      <c r="DZ8" s="681"/>
      <c r="EA8" s="681"/>
      <c r="EB8" s="681"/>
      <c r="EC8" s="727"/>
    </row>
    <row r="9" spans="2:143" ht="11.25" customHeight="1">
      <c r="B9" s="677" t="s">
        <v>245</v>
      </c>
      <c r="C9" s="678"/>
      <c r="D9" s="678"/>
      <c r="E9" s="678"/>
      <c r="F9" s="678"/>
      <c r="G9" s="678"/>
      <c r="H9" s="678"/>
      <c r="I9" s="678"/>
      <c r="J9" s="678"/>
      <c r="K9" s="678"/>
      <c r="L9" s="678"/>
      <c r="M9" s="678"/>
      <c r="N9" s="678"/>
      <c r="O9" s="678"/>
      <c r="P9" s="678"/>
      <c r="Q9" s="679"/>
      <c r="R9" s="680">
        <v>11470</v>
      </c>
      <c r="S9" s="681"/>
      <c r="T9" s="681"/>
      <c r="U9" s="681"/>
      <c r="V9" s="681"/>
      <c r="W9" s="681"/>
      <c r="X9" s="681"/>
      <c r="Y9" s="682"/>
      <c r="Z9" s="713">
        <v>0.1</v>
      </c>
      <c r="AA9" s="713"/>
      <c r="AB9" s="713"/>
      <c r="AC9" s="713"/>
      <c r="AD9" s="714">
        <v>11470</v>
      </c>
      <c r="AE9" s="714"/>
      <c r="AF9" s="714"/>
      <c r="AG9" s="714"/>
      <c r="AH9" s="714"/>
      <c r="AI9" s="714"/>
      <c r="AJ9" s="714"/>
      <c r="AK9" s="714"/>
      <c r="AL9" s="683">
        <v>0.2</v>
      </c>
      <c r="AM9" s="684"/>
      <c r="AN9" s="684"/>
      <c r="AO9" s="715"/>
      <c r="AP9" s="677" t="s">
        <v>246</v>
      </c>
      <c r="AQ9" s="678"/>
      <c r="AR9" s="678"/>
      <c r="AS9" s="678"/>
      <c r="AT9" s="678"/>
      <c r="AU9" s="678"/>
      <c r="AV9" s="678"/>
      <c r="AW9" s="678"/>
      <c r="AX9" s="678"/>
      <c r="AY9" s="678"/>
      <c r="AZ9" s="678"/>
      <c r="BA9" s="678"/>
      <c r="BB9" s="678"/>
      <c r="BC9" s="678"/>
      <c r="BD9" s="678"/>
      <c r="BE9" s="678"/>
      <c r="BF9" s="679"/>
      <c r="BG9" s="680">
        <v>941708</v>
      </c>
      <c r="BH9" s="681"/>
      <c r="BI9" s="681"/>
      <c r="BJ9" s="681"/>
      <c r="BK9" s="681"/>
      <c r="BL9" s="681"/>
      <c r="BM9" s="681"/>
      <c r="BN9" s="682"/>
      <c r="BO9" s="713">
        <v>29.1</v>
      </c>
      <c r="BP9" s="713"/>
      <c r="BQ9" s="713"/>
      <c r="BR9" s="713"/>
      <c r="BS9" s="686" t="s">
        <v>129</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842159</v>
      </c>
      <c r="CS9" s="681"/>
      <c r="CT9" s="681"/>
      <c r="CU9" s="681"/>
      <c r="CV9" s="681"/>
      <c r="CW9" s="681"/>
      <c r="CX9" s="681"/>
      <c r="CY9" s="682"/>
      <c r="CZ9" s="713">
        <v>5.7</v>
      </c>
      <c r="DA9" s="713"/>
      <c r="DB9" s="713"/>
      <c r="DC9" s="713"/>
      <c r="DD9" s="686">
        <v>116242</v>
      </c>
      <c r="DE9" s="681"/>
      <c r="DF9" s="681"/>
      <c r="DG9" s="681"/>
      <c r="DH9" s="681"/>
      <c r="DI9" s="681"/>
      <c r="DJ9" s="681"/>
      <c r="DK9" s="681"/>
      <c r="DL9" s="681"/>
      <c r="DM9" s="681"/>
      <c r="DN9" s="681"/>
      <c r="DO9" s="681"/>
      <c r="DP9" s="682"/>
      <c r="DQ9" s="686">
        <v>712467</v>
      </c>
      <c r="DR9" s="681"/>
      <c r="DS9" s="681"/>
      <c r="DT9" s="681"/>
      <c r="DU9" s="681"/>
      <c r="DV9" s="681"/>
      <c r="DW9" s="681"/>
      <c r="DX9" s="681"/>
      <c r="DY9" s="681"/>
      <c r="DZ9" s="681"/>
      <c r="EA9" s="681"/>
      <c r="EB9" s="681"/>
      <c r="EC9" s="727"/>
    </row>
    <row r="10" spans="2:143" ht="11.25" customHeight="1">
      <c r="B10" s="677" t="s">
        <v>248</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75879</v>
      </c>
      <c r="BH10" s="681"/>
      <c r="BI10" s="681"/>
      <c r="BJ10" s="681"/>
      <c r="BK10" s="681"/>
      <c r="BL10" s="681"/>
      <c r="BM10" s="681"/>
      <c r="BN10" s="682"/>
      <c r="BO10" s="713">
        <v>2.2999999999999998</v>
      </c>
      <c r="BP10" s="713"/>
      <c r="BQ10" s="713"/>
      <c r="BR10" s="713"/>
      <c r="BS10" s="686">
        <v>12616</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10270</v>
      </c>
      <c r="CS10" s="681"/>
      <c r="CT10" s="681"/>
      <c r="CU10" s="681"/>
      <c r="CV10" s="681"/>
      <c r="CW10" s="681"/>
      <c r="CX10" s="681"/>
      <c r="CY10" s="682"/>
      <c r="CZ10" s="713">
        <v>0.1</v>
      </c>
      <c r="DA10" s="713"/>
      <c r="DB10" s="713"/>
      <c r="DC10" s="713"/>
      <c r="DD10" s="686">
        <v>3488</v>
      </c>
      <c r="DE10" s="681"/>
      <c r="DF10" s="681"/>
      <c r="DG10" s="681"/>
      <c r="DH10" s="681"/>
      <c r="DI10" s="681"/>
      <c r="DJ10" s="681"/>
      <c r="DK10" s="681"/>
      <c r="DL10" s="681"/>
      <c r="DM10" s="681"/>
      <c r="DN10" s="681"/>
      <c r="DO10" s="681"/>
      <c r="DP10" s="682"/>
      <c r="DQ10" s="686">
        <v>9135</v>
      </c>
      <c r="DR10" s="681"/>
      <c r="DS10" s="681"/>
      <c r="DT10" s="681"/>
      <c r="DU10" s="681"/>
      <c r="DV10" s="681"/>
      <c r="DW10" s="681"/>
      <c r="DX10" s="681"/>
      <c r="DY10" s="681"/>
      <c r="DZ10" s="681"/>
      <c r="EA10" s="681"/>
      <c r="EB10" s="681"/>
      <c r="EC10" s="727"/>
    </row>
    <row r="11" spans="2:143" ht="11.25" customHeight="1">
      <c r="B11" s="677" t="s">
        <v>251</v>
      </c>
      <c r="C11" s="678"/>
      <c r="D11" s="678"/>
      <c r="E11" s="678"/>
      <c r="F11" s="678"/>
      <c r="G11" s="678"/>
      <c r="H11" s="678"/>
      <c r="I11" s="678"/>
      <c r="J11" s="678"/>
      <c r="K11" s="678"/>
      <c r="L11" s="678"/>
      <c r="M11" s="678"/>
      <c r="N11" s="678"/>
      <c r="O11" s="678"/>
      <c r="P11" s="678"/>
      <c r="Q11" s="679"/>
      <c r="R11" s="680">
        <v>561319</v>
      </c>
      <c r="S11" s="681"/>
      <c r="T11" s="681"/>
      <c r="U11" s="681"/>
      <c r="V11" s="681"/>
      <c r="W11" s="681"/>
      <c r="X11" s="681"/>
      <c r="Y11" s="682"/>
      <c r="Z11" s="683">
        <v>3.7</v>
      </c>
      <c r="AA11" s="684"/>
      <c r="AB11" s="684"/>
      <c r="AC11" s="685"/>
      <c r="AD11" s="686">
        <v>561319</v>
      </c>
      <c r="AE11" s="681"/>
      <c r="AF11" s="681"/>
      <c r="AG11" s="681"/>
      <c r="AH11" s="681"/>
      <c r="AI11" s="681"/>
      <c r="AJ11" s="681"/>
      <c r="AK11" s="682"/>
      <c r="AL11" s="683">
        <v>8.4</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149284</v>
      </c>
      <c r="BH11" s="681"/>
      <c r="BI11" s="681"/>
      <c r="BJ11" s="681"/>
      <c r="BK11" s="681"/>
      <c r="BL11" s="681"/>
      <c r="BM11" s="681"/>
      <c r="BN11" s="682"/>
      <c r="BO11" s="713">
        <v>4.5999999999999996</v>
      </c>
      <c r="BP11" s="713"/>
      <c r="BQ11" s="713"/>
      <c r="BR11" s="713"/>
      <c r="BS11" s="686">
        <v>35428</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523587</v>
      </c>
      <c r="CS11" s="681"/>
      <c r="CT11" s="681"/>
      <c r="CU11" s="681"/>
      <c r="CV11" s="681"/>
      <c r="CW11" s="681"/>
      <c r="CX11" s="681"/>
      <c r="CY11" s="682"/>
      <c r="CZ11" s="713">
        <v>3.5</v>
      </c>
      <c r="DA11" s="713"/>
      <c r="DB11" s="713"/>
      <c r="DC11" s="713"/>
      <c r="DD11" s="686">
        <v>183986</v>
      </c>
      <c r="DE11" s="681"/>
      <c r="DF11" s="681"/>
      <c r="DG11" s="681"/>
      <c r="DH11" s="681"/>
      <c r="DI11" s="681"/>
      <c r="DJ11" s="681"/>
      <c r="DK11" s="681"/>
      <c r="DL11" s="681"/>
      <c r="DM11" s="681"/>
      <c r="DN11" s="681"/>
      <c r="DO11" s="681"/>
      <c r="DP11" s="682"/>
      <c r="DQ11" s="686">
        <v>280984</v>
      </c>
      <c r="DR11" s="681"/>
      <c r="DS11" s="681"/>
      <c r="DT11" s="681"/>
      <c r="DU11" s="681"/>
      <c r="DV11" s="681"/>
      <c r="DW11" s="681"/>
      <c r="DX11" s="681"/>
      <c r="DY11" s="681"/>
      <c r="DZ11" s="681"/>
      <c r="EA11" s="681"/>
      <c r="EB11" s="681"/>
      <c r="EC11" s="727"/>
    </row>
    <row r="12" spans="2:143" ht="11.25" customHeight="1">
      <c r="B12" s="677" t="s">
        <v>254</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1762876</v>
      </c>
      <c r="BH12" s="681"/>
      <c r="BI12" s="681"/>
      <c r="BJ12" s="681"/>
      <c r="BK12" s="681"/>
      <c r="BL12" s="681"/>
      <c r="BM12" s="681"/>
      <c r="BN12" s="682"/>
      <c r="BO12" s="713">
        <v>54.4</v>
      </c>
      <c r="BP12" s="713"/>
      <c r="BQ12" s="713"/>
      <c r="BR12" s="713"/>
      <c r="BS12" s="686">
        <v>114699</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411731</v>
      </c>
      <c r="CS12" s="681"/>
      <c r="CT12" s="681"/>
      <c r="CU12" s="681"/>
      <c r="CV12" s="681"/>
      <c r="CW12" s="681"/>
      <c r="CX12" s="681"/>
      <c r="CY12" s="682"/>
      <c r="CZ12" s="713">
        <v>2.8</v>
      </c>
      <c r="DA12" s="713"/>
      <c r="DB12" s="713"/>
      <c r="DC12" s="713"/>
      <c r="DD12" s="686">
        <v>19860</v>
      </c>
      <c r="DE12" s="681"/>
      <c r="DF12" s="681"/>
      <c r="DG12" s="681"/>
      <c r="DH12" s="681"/>
      <c r="DI12" s="681"/>
      <c r="DJ12" s="681"/>
      <c r="DK12" s="681"/>
      <c r="DL12" s="681"/>
      <c r="DM12" s="681"/>
      <c r="DN12" s="681"/>
      <c r="DO12" s="681"/>
      <c r="DP12" s="682"/>
      <c r="DQ12" s="686">
        <v>365802</v>
      </c>
      <c r="DR12" s="681"/>
      <c r="DS12" s="681"/>
      <c r="DT12" s="681"/>
      <c r="DU12" s="681"/>
      <c r="DV12" s="681"/>
      <c r="DW12" s="681"/>
      <c r="DX12" s="681"/>
      <c r="DY12" s="681"/>
      <c r="DZ12" s="681"/>
      <c r="EA12" s="681"/>
      <c r="EB12" s="681"/>
      <c r="EC12" s="727"/>
    </row>
    <row r="13" spans="2:143" ht="11.25" customHeight="1">
      <c r="B13" s="677" t="s">
        <v>257</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1745727</v>
      </c>
      <c r="BH13" s="681"/>
      <c r="BI13" s="681"/>
      <c r="BJ13" s="681"/>
      <c r="BK13" s="681"/>
      <c r="BL13" s="681"/>
      <c r="BM13" s="681"/>
      <c r="BN13" s="682"/>
      <c r="BO13" s="713">
        <v>53.9</v>
      </c>
      <c r="BP13" s="713"/>
      <c r="BQ13" s="713"/>
      <c r="BR13" s="713"/>
      <c r="BS13" s="686">
        <v>114699</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906264</v>
      </c>
      <c r="CS13" s="681"/>
      <c r="CT13" s="681"/>
      <c r="CU13" s="681"/>
      <c r="CV13" s="681"/>
      <c r="CW13" s="681"/>
      <c r="CX13" s="681"/>
      <c r="CY13" s="682"/>
      <c r="CZ13" s="713">
        <v>6.1</v>
      </c>
      <c r="DA13" s="713"/>
      <c r="DB13" s="713"/>
      <c r="DC13" s="713"/>
      <c r="DD13" s="686">
        <v>375012</v>
      </c>
      <c r="DE13" s="681"/>
      <c r="DF13" s="681"/>
      <c r="DG13" s="681"/>
      <c r="DH13" s="681"/>
      <c r="DI13" s="681"/>
      <c r="DJ13" s="681"/>
      <c r="DK13" s="681"/>
      <c r="DL13" s="681"/>
      <c r="DM13" s="681"/>
      <c r="DN13" s="681"/>
      <c r="DO13" s="681"/>
      <c r="DP13" s="682"/>
      <c r="DQ13" s="686">
        <v>594868</v>
      </c>
      <c r="DR13" s="681"/>
      <c r="DS13" s="681"/>
      <c r="DT13" s="681"/>
      <c r="DU13" s="681"/>
      <c r="DV13" s="681"/>
      <c r="DW13" s="681"/>
      <c r="DX13" s="681"/>
      <c r="DY13" s="681"/>
      <c r="DZ13" s="681"/>
      <c r="EA13" s="681"/>
      <c r="EB13" s="681"/>
      <c r="EC13" s="727"/>
    </row>
    <row r="14" spans="2:143" ht="11.25" customHeight="1">
      <c r="B14" s="677" t="s">
        <v>260</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95810</v>
      </c>
      <c r="BH14" s="681"/>
      <c r="BI14" s="681"/>
      <c r="BJ14" s="681"/>
      <c r="BK14" s="681"/>
      <c r="BL14" s="681"/>
      <c r="BM14" s="681"/>
      <c r="BN14" s="682"/>
      <c r="BO14" s="713">
        <v>3</v>
      </c>
      <c r="BP14" s="713"/>
      <c r="BQ14" s="713"/>
      <c r="BR14" s="713"/>
      <c r="BS14" s="686" t="s">
        <v>129</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474929</v>
      </c>
      <c r="CS14" s="681"/>
      <c r="CT14" s="681"/>
      <c r="CU14" s="681"/>
      <c r="CV14" s="681"/>
      <c r="CW14" s="681"/>
      <c r="CX14" s="681"/>
      <c r="CY14" s="682"/>
      <c r="CZ14" s="713">
        <v>3.2</v>
      </c>
      <c r="DA14" s="713"/>
      <c r="DB14" s="713"/>
      <c r="DC14" s="713"/>
      <c r="DD14" s="686">
        <v>23937</v>
      </c>
      <c r="DE14" s="681"/>
      <c r="DF14" s="681"/>
      <c r="DG14" s="681"/>
      <c r="DH14" s="681"/>
      <c r="DI14" s="681"/>
      <c r="DJ14" s="681"/>
      <c r="DK14" s="681"/>
      <c r="DL14" s="681"/>
      <c r="DM14" s="681"/>
      <c r="DN14" s="681"/>
      <c r="DO14" s="681"/>
      <c r="DP14" s="682"/>
      <c r="DQ14" s="686">
        <v>469352</v>
      </c>
      <c r="DR14" s="681"/>
      <c r="DS14" s="681"/>
      <c r="DT14" s="681"/>
      <c r="DU14" s="681"/>
      <c r="DV14" s="681"/>
      <c r="DW14" s="681"/>
      <c r="DX14" s="681"/>
      <c r="DY14" s="681"/>
      <c r="DZ14" s="681"/>
      <c r="EA14" s="681"/>
      <c r="EB14" s="681"/>
      <c r="EC14" s="727"/>
    </row>
    <row r="15" spans="2:143" ht="11.25" customHeight="1">
      <c r="B15" s="677" t="s">
        <v>263</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170256</v>
      </c>
      <c r="BH15" s="681"/>
      <c r="BI15" s="681"/>
      <c r="BJ15" s="681"/>
      <c r="BK15" s="681"/>
      <c r="BL15" s="681"/>
      <c r="BM15" s="681"/>
      <c r="BN15" s="682"/>
      <c r="BO15" s="713">
        <v>5.3</v>
      </c>
      <c r="BP15" s="713"/>
      <c r="BQ15" s="713"/>
      <c r="BR15" s="713"/>
      <c r="BS15" s="686" t="s">
        <v>129</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1161117</v>
      </c>
      <c r="CS15" s="681"/>
      <c r="CT15" s="681"/>
      <c r="CU15" s="681"/>
      <c r="CV15" s="681"/>
      <c r="CW15" s="681"/>
      <c r="CX15" s="681"/>
      <c r="CY15" s="682"/>
      <c r="CZ15" s="713">
        <v>7.8</v>
      </c>
      <c r="DA15" s="713"/>
      <c r="DB15" s="713"/>
      <c r="DC15" s="713"/>
      <c r="DD15" s="686">
        <v>122199</v>
      </c>
      <c r="DE15" s="681"/>
      <c r="DF15" s="681"/>
      <c r="DG15" s="681"/>
      <c r="DH15" s="681"/>
      <c r="DI15" s="681"/>
      <c r="DJ15" s="681"/>
      <c r="DK15" s="681"/>
      <c r="DL15" s="681"/>
      <c r="DM15" s="681"/>
      <c r="DN15" s="681"/>
      <c r="DO15" s="681"/>
      <c r="DP15" s="682"/>
      <c r="DQ15" s="686">
        <v>924113</v>
      </c>
      <c r="DR15" s="681"/>
      <c r="DS15" s="681"/>
      <c r="DT15" s="681"/>
      <c r="DU15" s="681"/>
      <c r="DV15" s="681"/>
      <c r="DW15" s="681"/>
      <c r="DX15" s="681"/>
      <c r="DY15" s="681"/>
      <c r="DZ15" s="681"/>
      <c r="EA15" s="681"/>
      <c r="EB15" s="681"/>
      <c r="EC15" s="727"/>
    </row>
    <row r="16" spans="2:143" ht="11.25" customHeight="1">
      <c r="B16" s="677" t="s">
        <v>266</v>
      </c>
      <c r="C16" s="678"/>
      <c r="D16" s="678"/>
      <c r="E16" s="678"/>
      <c r="F16" s="678"/>
      <c r="G16" s="678"/>
      <c r="H16" s="678"/>
      <c r="I16" s="678"/>
      <c r="J16" s="678"/>
      <c r="K16" s="678"/>
      <c r="L16" s="678"/>
      <c r="M16" s="678"/>
      <c r="N16" s="678"/>
      <c r="O16" s="678"/>
      <c r="P16" s="678"/>
      <c r="Q16" s="679"/>
      <c r="R16" s="680">
        <v>13482</v>
      </c>
      <c r="S16" s="681"/>
      <c r="T16" s="681"/>
      <c r="U16" s="681"/>
      <c r="V16" s="681"/>
      <c r="W16" s="681"/>
      <c r="X16" s="681"/>
      <c r="Y16" s="682"/>
      <c r="Z16" s="713">
        <v>0.1</v>
      </c>
      <c r="AA16" s="713"/>
      <c r="AB16" s="713"/>
      <c r="AC16" s="713"/>
      <c r="AD16" s="714">
        <v>13482</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56264</v>
      </c>
      <c r="CS16" s="681"/>
      <c r="CT16" s="681"/>
      <c r="CU16" s="681"/>
      <c r="CV16" s="681"/>
      <c r="CW16" s="681"/>
      <c r="CX16" s="681"/>
      <c r="CY16" s="682"/>
      <c r="CZ16" s="713">
        <v>0.4</v>
      </c>
      <c r="DA16" s="713"/>
      <c r="DB16" s="713"/>
      <c r="DC16" s="713"/>
      <c r="DD16" s="686" t="s">
        <v>129</v>
      </c>
      <c r="DE16" s="681"/>
      <c r="DF16" s="681"/>
      <c r="DG16" s="681"/>
      <c r="DH16" s="681"/>
      <c r="DI16" s="681"/>
      <c r="DJ16" s="681"/>
      <c r="DK16" s="681"/>
      <c r="DL16" s="681"/>
      <c r="DM16" s="681"/>
      <c r="DN16" s="681"/>
      <c r="DO16" s="681"/>
      <c r="DP16" s="682"/>
      <c r="DQ16" s="686">
        <v>23730</v>
      </c>
      <c r="DR16" s="681"/>
      <c r="DS16" s="681"/>
      <c r="DT16" s="681"/>
      <c r="DU16" s="681"/>
      <c r="DV16" s="681"/>
      <c r="DW16" s="681"/>
      <c r="DX16" s="681"/>
      <c r="DY16" s="681"/>
      <c r="DZ16" s="681"/>
      <c r="EA16" s="681"/>
      <c r="EB16" s="681"/>
      <c r="EC16" s="727"/>
    </row>
    <row r="17" spans="2:133" ht="11.25" customHeight="1">
      <c r="B17" s="677" t="s">
        <v>269</v>
      </c>
      <c r="C17" s="678"/>
      <c r="D17" s="678"/>
      <c r="E17" s="678"/>
      <c r="F17" s="678"/>
      <c r="G17" s="678"/>
      <c r="H17" s="678"/>
      <c r="I17" s="678"/>
      <c r="J17" s="678"/>
      <c r="K17" s="678"/>
      <c r="L17" s="678"/>
      <c r="M17" s="678"/>
      <c r="N17" s="678"/>
      <c r="O17" s="678"/>
      <c r="P17" s="678"/>
      <c r="Q17" s="679"/>
      <c r="R17" s="680">
        <v>23223</v>
      </c>
      <c r="S17" s="681"/>
      <c r="T17" s="681"/>
      <c r="U17" s="681"/>
      <c r="V17" s="681"/>
      <c r="W17" s="681"/>
      <c r="X17" s="681"/>
      <c r="Y17" s="682"/>
      <c r="Z17" s="713">
        <v>0.2</v>
      </c>
      <c r="AA17" s="713"/>
      <c r="AB17" s="713"/>
      <c r="AC17" s="713"/>
      <c r="AD17" s="714">
        <v>23223</v>
      </c>
      <c r="AE17" s="714"/>
      <c r="AF17" s="714"/>
      <c r="AG17" s="714"/>
      <c r="AH17" s="714"/>
      <c r="AI17" s="714"/>
      <c r="AJ17" s="714"/>
      <c r="AK17" s="714"/>
      <c r="AL17" s="683">
        <v>0.3</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1282670</v>
      </c>
      <c r="CS17" s="681"/>
      <c r="CT17" s="681"/>
      <c r="CU17" s="681"/>
      <c r="CV17" s="681"/>
      <c r="CW17" s="681"/>
      <c r="CX17" s="681"/>
      <c r="CY17" s="682"/>
      <c r="CZ17" s="713">
        <v>8.6</v>
      </c>
      <c r="DA17" s="713"/>
      <c r="DB17" s="713"/>
      <c r="DC17" s="713"/>
      <c r="DD17" s="686" t="s">
        <v>129</v>
      </c>
      <c r="DE17" s="681"/>
      <c r="DF17" s="681"/>
      <c r="DG17" s="681"/>
      <c r="DH17" s="681"/>
      <c r="DI17" s="681"/>
      <c r="DJ17" s="681"/>
      <c r="DK17" s="681"/>
      <c r="DL17" s="681"/>
      <c r="DM17" s="681"/>
      <c r="DN17" s="681"/>
      <c r="DO17" s="681"/>
      <c r="DP17" s="682"/>
      <c r="DQ17" s="686">
        <v>1228564</v>
      </c>
      <c r="DR17" s="681"/>
      <c r="DS17" s="681"/>
      <c r="DT17" s="681"/>
      <c r="DU17" s="681"/>
      <c r="DV17" s="681"/>
      <c r="DW17" s="681"/>
      <c r="DX17" s="681"/>
      <c r="DY17" s="681"/>
      <c r="DZ17" s="681"/>
      <c r="EA17" s="681"/>
      <c r="EB17" s="681"/>
      <c r="EC17" s="727"/>
    </row>
    <row r="18" spans="2:133" ht="11.25" customHeight="1">
      <c r="B18" s="677" t="s">
        <v>272</v>
      </c>
      <c r="C18" s="678"/>
      <c r="D18" s="678"/>
      <c r="E18" s="678"/>
      <c r="F18" s="678"/>
      <c r="G18" s="678"/>
      <c r="H18" s="678"/>
      <c r="I18" s="678"/>
      <c r="J18" s="678"/>
      <c r="K18" s="678"/>
      <c r="L18" s="678"/>
      <c r="M18" s="678"/>
      <c r="N18" s="678"/>
      <c r="O18" s="678"/>
      <c r="P18" s="678"/>
      <c r="Q18" s="679"/>
      <c r="R18" s="680">
        <v>24780</v>
      </c>
      <c r="S18" s="681"/>
      <c r="T18" s="681"/>
      <c r="U18" s="681"/>
      <c r="V18" s="681"/>
      <c r="W18" s="681"/>
      <c r="X18" s="681"/>
      <c r="Y18" s="682"/>
      <c r="Z18" s="713">
        <v>0.2</v>
      </c>
      <c r="AA18" s="713"/>
      <c r="AB18" s="713"/>
      <c r="AC18" s="713"/>
      <c r="AD18" s="714">
        <v>24780</v>
      </c>
      <c r="AE18" s="714"/>
      <c r="AF18" s="714"/>
      <c r="AG18" s="714"/>
      <c r="AH18" s="714"/>
      <c r="AI18" s="714"/>
      <c r="AJ18" s="714"/>
      <c r="AK18" s="714"/>
      <c r="AL18" s="683">
        <v>0.4</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175</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275</v>
      </c>
      <c r="C19" s="678"/>
      <c r="D19" s="678"/>
      <c r="E19" s="678"/>
      <c r="F19" s="678"/>
      <c r="G19" s="678"/>
      <c r="H19" s="678"/>
      <c r="I19" s="678"/>
      <c r="J19" s="678"/>
      <c r="K19" s="678"/>
      <c r="L19" s="678"/>
      <c r="M19" s="678"/>
      <c r="N19" s="678"/>
      <c r="O19" s="678"/>
      <c r="P19" s="678"/>
      <c r="Q19" s="679"/>
      <c r="R19" s="680">
        <v>17033</v>
      </c>
      <c r="S19" s="681"/>
      <c r="T19" s="681"/>
      <c r="U19" s="681"/>
      <c r="V19" s="681"/>
      <c r="W19" s="681"/>
      <c r="X19" s="681"/>
      <c r="Y19" s="682"/>
      <c r="Z19" s="713">
        <v>0.1</v>
      </c>
      <c r="AA19" s="713"/>
      <c r="AB19" s="713"/>
      <c r="AC19" s="713"/>
      <c r="AD19" s="714">
        <v>17033</v>
      </c>
      <c r="AE19" s="714"/>
      <c r="AF19" s="714"/>
      <c r="AG19" s="714"/>
      <c r="AH19" s="714"/>
      <c r="AI19" s="714"/>
      <c r="AJ19" s="714"/>
      <c r="AK19" s="714"/>
      <c r="AL19" s="683">
        <v>0.3</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278</v>
      </c>
      <c r="C20" s="678"/>
      <c r="D20" s="678"/>
      <c r="E20" s="678"/>
      <c r="F20" s="678"/>
      <c r="G20" s="678"/>
      <c r="H20" s="678"/>
      <c r="I20" s="678"/>
      <c r="J20" s="678"/>
      <c r="K20" s="678"/>
      <c r="L20" s="678"/>
      <c r="M20" s="678"/>
      <c r="N20" s="678"/>
      <c r="O20" s="678"/>
      <c r="P20" s="678"/>
      <c r="Q20" s="679"/>
      <c r="R20" s="680">
        <v>5930</v>
      </c>
      <c r="S20" s="681"/>
      <c r="T20" s="681"/>
      <c r="U20" s="681"/>
      <c r="V20" s="681"/>
      <c r="W20" s="681"/>
      <c r="X20" s="681"/>
      <c r="Y20" s="682"/>
      <c r="Z20" s="713">
        <v>0</v>
      </c>
      <c r="AA20" s="713"/>
      <c r="AB20" s="713"/>
      <c r="AC20" s="713"/>
      <c r="AD20" s="714">
        <v>5930</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14867739</v>
      </c>
      <c r="CS20" s="681"/>
      <c r="CT20" s="681"/>
      <c r="CU20" s="681"/>
      <c r="CV20" s="681"/>
      <c r="CW20" s="681"/>
      <c r="CX20" s="681"/>
      <c r="CY20" s="682"/>
      <c r="CZ20" s="713">
        <v>100</v>
      </c>
      <c r="DA20" s="713"/>
      <c r="DB20" s="713"/>
      <c r="DC20" s="713"/>
      <c r="DD20" s="686">
        <v>1076415</v>
      </c>
      <c r="DE20" s="681"/>
      <c r="DF20" s="681"/>
      <c r="DG20" s="681"/>
      <c r="DH20" s="681"/>
      <c r="DI20" s="681"/>
      <c r="DJ20" s="681"/>
      <c r="DK20" s="681"/>
      <c r="DL20" s="681"/>
      <c r="DM20" s="681"/>
      <c r="DN20" s="681"/>
      <c r="DO20" s="681"/>
      <c r="DP20" s="682"/>
      <c r="DQ20" s="686">
        <v>8271700</v>
      </c>
      <c r="DR20" s="681"/>
      <c r="DS20" s="681"/>
      <c r="DT20" s="681"/>
      <c r="DU20" s="681"/>
      <c r="DV20" s="681"/>
      <c r="DW20" s="681"/>
      <c r="DX20" s="681"/>
      <c r="DY20" s="681"/>
      <c r="DZ20" s="681"/>
      <c r="EA20" s="681"/>
      <c r="EB20" s="681"/>
      <c r="EC20" s="727"/>
    </row>
    <row r="21" spans="2:133" ht="11.25" customHeight="1">
      <c r="B21" s="677" t="s">
        <v>281</v>
      </c>
      <c r="C21" s="678"/>
      <c r="D21" s="678"/>
      <c r="E21" s="678"/>
      <c r="F21" s="678"/>
      <c r="G21" s="678"/>
      <c r="H21" s="678"/>
      <c r="I21" s="678"/>
      <c r="J21" s="678"/>
      <c r="K21" s="678"/>
      <c r="L21" s="678"/>
      <c r="M21" s="678"/>
      <c r="N21" s="678"/>
      <c r="O21" s="678"/>
      <c r="P21" s="678"/>
      <c r="Q21" s="679"/>
      <c r="R21" s="680">
        <v>1817</v>
      </c>
      <c r="S21" s="681"/>
      <c r="T21" s="681"/>
      <c r="U21" s="681"/>
      <c r="V21" s="681"/>
      <c r="W21" s="681"/>
      <c r="X21" s="681"/>
      <c r="Y21" s="682"/>
      <c r="Z21" s="713">
        <v>0</v>
      </c>
      <c r="AA21" s="713"/>
      <c r="AB21" s="713"/>
      <c r="AC21" s="713"/>
      <c r="AD21" s="714">
        <v>1817</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283</v>
      </c>
      <c r="C22" s="678"/>
      <c r="D22" s="678"/>
      <c r="E22" s="678"/>
      <c r="F22" s="678"/>
      <c r="G22" s="678"/>
      <c r="H22" s="678"/>
      <c r="I22" s="678"/>
      <c r="J22" s="678"/>
      <c r="K22" s="678"/>
      <c r="L22" s="678"/>
      <c r="M22" s="678"/>
      <c r="N22" s="678"/>
      <c r="O22" s="678"/>
      <c r="P22" s="678"/>
      <c r="Q22" s="679"/>
      <c r="R22" s="680">
        <v>3212613</v>
      </c>
      <c r="S22" s="681"/>
      <c r="T22" s="681"/>
      <c r="U22" s="681"/>
      <c r="V22" s="681"/>
      <c r="W22" s="681"/>
      <c r="X22" s="681"/>
      <c r="Y22" s="682"/>
      <c r="Z22" s="713">
        <v>21.3</v>
      </c>
      <c r="AA22" s="713"/>
      <c r="AB22" s="713"/>
      <c r="AC22" s="713"/>
      <c r="AD22" s="714">
        <v>2644827</v>
      </c>
      <c r="AE22" s="714"/>
      <c r="AF22" s="714"/>
      <c r="AG22" s="714"/>
      <c r="AH22" s="714"/>
      <c r="AI22" s="714"/>
      <c r="AJ22" s="714"/>
      <c r="AK22" s="714"/>
      <c r="AL22" s="683">
        <v>39.5</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286</v>
      </c>
      <c r="C23" s="678"/>
      <c r="D23" s="678"/>
      <c r="E23" s="678"/>
      <c r="F23" s="678"/>
      <c r="G23" s="678"/>
      <c r="H23" s="678"/>
      <c r="I23" s="678"/>
      <c r="J23" s="678"/>
      <c r="K23" s="678"/>
      <c r="L23" s="678"/>
      <c r="M23" s="678"/>
      <c r="N23" s="678"/>
      <c r="O23" s="678"/>
      <c r="P23" s="678"/>
      <c r="Q23" s="679"/>
      <c r="R23" s="680">
        <v>2644827</v>
      </c>
      <c r="S23" s="681"/>
      <c r="T23" s="681"/>
      <c r="U23" s="681"/>
      <c r="V23" s="681"/>
      <c r="W23" s="681"/>
      <c r="X23" s="681"/>
      <c r="Y23" s="682"/>
      <c r="Z23" s="713">
        <v>17.600000000000001</v>
      </c>
      <c r="AA23" s="713"/>
      <c r="AB23" s="713"/>
      <c r="AC23" s="713"/>
      <c r="AD23" s="714">
        <v>2644827</v>
      </c>
      <c r="AE23" s="714"/>
      <c r="AF23" s="714"/>
      <c r="AG23" s="714"/>
      <c r="AH23" s="714"/>
      <c r="AI23" s="714"/>
      <c r="AJ23" s="714"/>
      <c r="AK23" s="714"/>
      <c r="AL23" s="683">
        <v>39.5</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c r="B24" s="677" t="s">
        <v>293</v>
      </c>
      <c r="C24" s="678"/>
      <c r="D24" s="678"/>
      <c r="E24" s="678"/>
      <c r="F24" s="678"/>
      <c r="G24" s="678"/>
      <c r="H24" s="678"/>
      <c r="I24" s="678"/>
      <c r="J24" s="678"/>
      <c r="K24" s="678"/>
      <c r="L24" s="678"/>
      <c r="M24" s="678"/>
      <c r="N24" s="678"/>
      <c r="O24" s="678"/>
      <c r="P24" s="678"/>
      <c r="Q24" s="679"/>
      <c r="R24" s="680">
        <v>567786</v>
      </c>
      <c r="S24" s="681"/>
      <c r="T24" s="681"/>
      <c r="U24" s="681"/>
      <c r="V24" s="681"/>
      <c r="W24" s="681"/>
      <c r="X24" s="681"/>
      <c r="Y24" s="682"/>
      <c r="Z24" s="713">
        <v>3.8</v>
      </c>
      <c r="AA24" s="713"/>
      <c r="AB24" s="713"/>
      <c r="AC24" s="713"/>
      <c r="AD24" s="714" t="s">
        <v>129</v>
      </c>
      <c r="AE24" s="714"/>
      <c r="AF24" s="714"/>
      <c r="AG24" s="714"/>
      <c r="AH24" s="714"/>
      <c r="AI24" s="714"/>
      <c r="AJ24" s="714"/>
      <c r="AK24" s="714"/>
      <c r="AL24" s="683" t="s">
        <v>129</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6224401</v>
      </c>
      <c r="CS24" s="736"/>
      <c r="CT24" s="736"/>
      <c r="CU24" s="736"/>
      <c r="CV24" s="736"/>
      <c r="CW24" s="736"/>
      <c r="CX24" s="736"/>
      <c r="CY24" s="779"/>
      <c r="CZ24" s="780">
        <v>41.9</v>
      </c>
      <c r="DA24" s="751"/>
      <c r="DB24" s="751"/>
      <c r="DC24" s="783"/>
      <c r="DD24" s="778">
        <v>3759756</v>
      </c>
      <c r="DE24" s="736"/>
      <c r="DF24" s="736"/>
      <c r="DG24" s="736"/>
      <c r="DH24" s="736"/>
      <c r="DI24" s="736"/>
      <c r="DJ24" s="736"/>
      <c r="DK24" s="779"/>
      <c r="DL24" s="778">
        <v>3633442</v>
      </c>
      <c r="DM24" s="736"/>
      <c r="DN24" s="736"/>
      <c r="DO24" s="736"/>
      <c r="DP24" s="736"/>
      <c r="DQ24" s="736"/>
      <c r="DR24" s="736"/>
      <c r="DS24" s="736"/>
      <c r="DT24" s="736"/>
      <c r="DU24" s="736"/>
      <c r="DV24" s="779"/>
      <c r="DW24" s="780">
        <v>52</v>
      </c>
      <c r="DX24" s="751"/>
      <c r="DY24" s="751"/>
      <c r="DZ24" s="751"/>
      <c r="EA24" s="751"/>
      <c r="EB24" s="751"/>
      <c r="EC24" s="781"/>
    </row>
    <row r="25" spans="2:133" ht="11.25" customHeight="1">
      <c r="B25" s="677" t="s">
        <v>296</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1937731</v>
      </c>
      <c r="CS25" s="699"/>
      <c r="CT25" s="699"/>
      <c r="CU25" s="699"/>
      <c r="CV25" s="699"/>
      <c r="CW25" s="699"/>
      <c r="CX25" s="699"/>
      <c r="CY25" s="700"/>
      <c r="CZ25" s="683">
        <v>13</v>
      </c>
      <c r="DA25" s="701"/>
      <c r="DB25" s="701"/>
      <c r="DC25" s="702"/>
      <c r="DD25" s="686">
        <v>1682152</v>
      </c>
      <c r="DE25" s="699"/>
      <c r="DF25" s="699"/>
      <c r="DG25" s="699"/>
      <c r="DH25" s="699"/>
      <c r="DI25" s="699"/>
      <c r="DJ25" s="699"/>
      <c r="DK25" s="700"/>
      <c r="DL25" s="686">
        <v>1666288</v>
      </c>
      <c r="DM25" s="699"/>
      <c r="DN25" s="699"/>
      <c r="DO25" s="699"/>
      <c r="DP25" s="699"/>
      <c r="DQ25" s="699"/>
      <c r="DR25" s="699"/>
      <c r="DS25" s="699"/>
      <c r="DT25" s="699"/>
      <c r="DU25" s="699"/>
      <c r="DV25" s="700"/>
      <c r="DW25" s="683">
        <v>23.9</v>
      </c>
      <c r="DX25" s="701"/>
      <c r="DY25" s="701"/>
      <c r="DZ25" s="701"/>
      <c r="EA25" s="701"/>
      <c r="EB25" s="701"/>
      <c r="EC25" s="722"/>
    </row>
    <row r="26" spans="2:133" ht="11.25" customHeight="1">
      <c r="B26" s="677" t="s">
        <v>299</v>
      </c>
      <c r="C26" s="678"/>
      <c r="D26" s="678"/>
      <c r="E26" s="678"/>
      <c r="F26" s="678"/>
      <c r="G26" s="678"/>
      <c r="H26" s="678"/>
      <c r="I26" s="678"/>
      <c r="J26" s="678"/>
      <c r="K26" s="678"/>
      <c r="L26" s="678"/>
      <c r="M26" s="678"/>
      <c r="N26" s="678"/>
      <c r="O26" s="678"/>
      <c r="P26" s="678"/>
      <c r="Q26" s="679"/>
      <c r="R26" s="680">
        <v>7212798</v>
      </c>
      <c r="S26" s="681"/>
      <c r="T26" s="681"/>
      <c r="U26" s="681"/>
      <c r="V26" s="681"/>
      <c r="W26" s="681"/>
      <c r="X26" s="681"/>
      <c r="Y26" s="682"/>
      <c r="Z26" s="713">
        <v>47.9</v>
      </c>
      <c r="AA26" s="713"/>
      <c r="AB26" s="713"/>
      <c r="AC26" s="713"/>
      <c r="AD26" s="714">
        <v>6645012</v>
      </c>
      <c r="AE26" s="714"/>
      <c r="AF26" s="714"/>
      <c r="AG26" s="714"/>
      <c r="AH26" s="714"/>
      <c r="AI26" s="714"/>
      <c r="AJ26" s="714"/>
      <c r="AK26" s="714"/>
      <c r="AL26" s="683">
        <v>99.3</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1146710</v>
      </c>
      <c r="CS26" s="681"/>
      <c r="CT26" s="681"/>
      <c r="CU26" s="681"/>
      <c r="CV26" s="681"/>
      <c r="CW26" s="681"/>
      <c r="CX26" s="681"/>
      <c r="CY26" s="682"/>
      <c r="CZ26" s="683">
        <v>7.7</v>
      </c>
      <c r="DA26" s="701"/>
      <c r="DB26" s="701"/>
      <c r="DC26" s="702"/>
      <c r="DD26" s="686">
        <v>1020230</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c r="B27" s="677" t="s">
        <v>302</v>
      </c>
      <c r="C27" s="678"/>
      <c r="D27" s="678"/>
      <c r="E27" s="678"/>
      <c r="F27" s="678"/>
      <c r="G27" s="678"/>
      <c r="H27" s="678"/>
      <c r="I27" s="678"/>
      <c r="J27" s="678"/>
      <c r="K27" s="678"/>
      <c r="L27" s="678"/>
      <c r="M27" s="678"/>
      <c r="N27" s="678"/>
      <c r="O27" s="678"/>
      <c r="P27" s="678"/>
      <c r="Q27" s="679"/>
      <c r="R27" s="680">
        <v>4152</v>
      </c>
      <c r="S27" s="681"/>
      <c r="T27" s="681"/>
      <c r="U27" s="681"/>
      <c r="V27" s="681"/>
      <c r="W27" s="681"/>
      <c r="X27" s="681"/>
      <c r="Y27" s="682"/>
      <c r="Z27" s="713">
        <v>0</v>
      </c>
      <c r="AA27" s="713"/>
      <c r="AB27" s="713"/>
      <c r="AC27" s="713"/>
      <c r="AD27" s="714">
        <v>4152</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3237980</v>
      </c>
      <c r="BH27" s="681"/>
      <c r="BI27" s="681"/>
      <c r="BJ27" s="681"/>
      <c r="BK27" s="681"/>
      <c r="BL27" s="681"/>
      <c r="BM27" s="681"/>
      <c r="BN27" s="682"/>
      <c r="BO27" s="713">
        <v>100</v>
      </c>
      <c r="BP27" s="713"/>
      <c r="BQ27" s="713"/>
      <c r="BR27" s="713"/>
      <c r="BS27" s="686">
        <v>162743</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3004000</v>
      </c>
      <c r="CS27" s="699"/>
      <c r="CT27" s="699"/>
      <c r="CU27" s="699"/>
      <c r="CV27" s="699"/>
      <c r="CW27" s="699"/>
      <c r="CX27" s="699"/>
      <c r="CY27" s="700"/>
      <c r="CZ27" s="683">
        <v>20.2</v>
      </c>
      <c r="DA27" s="701"/>
      <c r="DB27" s="701"/>
      <c r="DC27" s="702"/>
      <c r="DD27" s="686">
        <v>849040</v>
      </c>
      <c r="DE27" s="699"/>
      <c r="DF27" s="699"/>
      <c r="DG27" s="699"/>
      <c r="DH27" s="699"/>
      <c r="DI27" s="699"/>
      <c r="DJ27" s="699"/>
      <c r="DK27" s="700"/>
      <c r="DL27" s="686">
        <v>827798</v>
      </c>
      <c r="DM27" s="699"/>
      <c r="DN27" s="699"/>
      <c r="DO27" s="699"/>
      <c r="DP27" s="699"/>
      <c r="DQ27" s="699"/>
      <c r="DR27" s="699"/>
      <c r="DS27" s="699"/>
      <c r="DT27" s="699"/>
      <c r="DU27" s="699"/>
      <c r="DV27" s="700"/>
      <c r="DW27" s="683">
        <v>11.9</v>
      </c>
      <c r="DX27" s="701"/>
      <c r="DY27" s="701"/>
      <c r="DZ27" s="701"/>
      <c r="EA27" s="701"/>
      <c r="EB27" s="701"/>
      <c r="EC27" s="722"/>
    </row>
    <row r="28" spans="2:133" ht="11.25" customHeight="1">
      <c r="B28" s="677" t="s">
        <v>305</v>
      </c>
      <c r="C28" s="678"/>
      <c r="D28" s="678"/>
      <c r="E28" s="678"/>
      <c r="F28" s="678"/>
      <c r="G28" s="678"/>
      <c r="H28" s="678"/>
      <c r="I28" s="678"/>
      <c r="J28" s="678"/>
      <c r="K28" s="678"/>
      <c r="L28" s="678"/>
      <c r="M28" s="678"/>
      <c r="N28" s="678"/>
      <c r="O28" s="678"/>
      <c r="P28" s="678"/>
      <c r="Q28" s="679"/>
      <c r="R28" s="680">
        <v>104552</v>
      </c>
      <c r="S28" s="681"/>
      <c r="T28" s="681"/>
      <c r="U28" s="681"/>
      <c r="V28" s="681"/>
      <c r="W28" s="681"/>
      <c r="X28" s="681"/>
      <c r="Y28" s="682"/>
      <c r="Z28" s="713">
        <v>0.7</v>
      </c>
      <c r="AA28" s="713"/>
      <c r="AB28" s="713"/>
      <c r="AC28" s="713"/>
      <c r="AD28" s="714">
        <v>10687</v>
      </c>
      <c r="AE28" s="714"/>
      <c r="AF28" s="714"/>
      <c r="AG28" s="714"/>
      <c r="AH28" s="714"/>
      <c r="AI28" s="714"/>
      <c r="AJ28" s="714"/>
      <c r="AK28" s="714"/>
      <c r="AL28" s="683">
        <v>0.2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1282670</v>
      </c>
      <c r="CS28" s="681"/>
      <c r="CT28" s="681"/>
      <c r="CU28" s="681"/>
      <c r="CV28" s="681"/>
      <c r="CW28" s="681"/>
      <c r="CX28" s="681"/>
      <c r="CY28" s="682"/>
      <c r="CZ28" s="683">
        <v>8.6</v>
      </c>
      <c r="DA28" s="701"/>
      <c r="DB28" s="701"/>
      <c r="DC28" s="702"/>
      <c r="DD28" s="686">
        <v>1228564</v>
      </c>
      <c r="DE28" s="681"/>
      <c r="DF28" s="681"/>
      <c r="DG28" s="681"/>
      <c r="DH28" s="681"/>
      <c r="DI28" s="681"/>
      <c r="DJ28" s="681"/>
      <c r="DK28" s="682"/>
      <c r="DL28" s="686">
        <v>1139356</v>
      </c>
      <c r="DM28" s="681"/>
      <c r="DN28" s="681"/>
      <c r="DO28" s="681"/>
      <c r="DP28" s="681"/>
      <c r="DQ28" s="681"/>
      <c r="DR28" s="681"/>
      <c r="DS28" s="681"/>
      <c r="DT28" s="681"/>
      <c r="DU28" s="681"/>
      <c r="DV28" s="682"/>
      <c r="DW28" s="683">
        <v>16.3</v>
      </c>
      <c r="DX28" s="701"/>
      <c r="DY28" s="701"/>
      <c r="DZ28" s="701"/>
      <c r="EA28" s="701"/>
      <c r="EB28" s="701"/>
      <c r="EC28" s="722"/>
    </row>
    <row r="29" spans="2:133" ht="11.25" customHeight="1">
      <c r="B29" s="677" t="s">
        <v>307</v>
      </c>
      <c r="C29" s="678"/>
      <c r="D29" s="678"/>
      <c r="E29" s="678"/>
      <c r="F29" s="678"/>
      <c r="G29" s="678"/>
      <c r="H29" s="678"/>
      <c r="I29" s="678"/>
      <c r="J29" s="678"/>
      <c r="K29" s="678"/>
      <c r="L29" s="678"/>
      <c r="M29" s="678"/>
      <c r="N29" s="678"/>
      <c r="O29" s="678"/>
      <c r="P29" s="678"/>
      <c r="Q29" s="679"/>
      <c r="R29" s="680">
        <v>154293</v>
      </c>
      <c r="S29" s="681"/>
      <c r="T29" s="681"/>
      <c r="U29" s="681"/>
      <c r="V29" s="681"/>
      <c r="W29" s="681"/>
      <c r="X29" s="681"/>
      <c r="Y29" s="682"/>
      <c r="Z29" s="713">
        <v>1</v>
      </c>
      <c r="AA29" s="713"/>
      <c r="AB29" s="713"/>
      <c r="AC29" s="713"/>
      <c r="AD29" s="714">
        <v>3588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70</v>
      </c>
      <c r="CG29" s="720"/>
      <c r="CH29" s="720"/>
      <c r="CI29" s="720"/>
      <c r="CJ29" s="720"/>
      <c r="CK29" s="720"/>
      <c r="CL29" s="720"/>
      <c r="CM29" s="720"/>
      <c r="CN29" s="720"/>
      <c r="CO29" s="720"/>
      <c r="CP29" s="720"/>
      <c r="CQ29" s="721"/>
      <c r="CR29" s="680">
        <v>1282670</v>
      </c>
      <c r="CS29" s="699"/>
      <c r="CT29" s="699"/>
      <c r="CU29" s="699"/>
      <c r="CV29" s="699"/>
      <c r="CW29" s="699"/>
      <c r="CX29" s="699"/>
      <c r="CY29" s="700"/>
      <c r="CZ29" s="683">
        <v>8.6</v>
      </c>
      <c r="DA29" s="701"/>
      <c r="DB29" s="701"/>
      <c r="DC29" s="702"/>
      <c r="DD29" s="686">
        <v>1228564</v>
      </c>
      <c r="DE29" s="699"/>
      <c r="DF29" s="699"/>
      <c r="DG29" s="699"/>
      <c r="DH29" s="699"/>
      <c r="DI29" s="699"/>
      <c r="DJ29" s="699"/>
      <c r="DK29" s="700"/>
      <c r="DL29" s="686">
        <v>1139356</v>
      </c>
      <c r="DM29" s="699"/>
      <c r="DN29" s="699"/>
      <c r="DO29" s="699"/>
      <c r="DP29" s="699"/>
      <c r="DQ29" s="699"/>
      <c r="DR29" s="699"/>
      <c r="DS29" s="699"/>
      <c r="DT29" s="699"/>
      <c r="DU29" s="699"/>
      <c r="DV29" s="700"/>
      <c r="DW29" s="683">
        <v>16.3</v>
      </c>
      <c r="DX29" s="701"/>
      <c r="DY29" s="701"/>
      <c r="DZ29" s="701"/>
      <c r="EA29" s="701"/>
      <c r="EB29" s="701"/>
      <c r="EC29" s="722"/>
    </row>
    <row r="30" spans="2:133" ht="11.25" customHeight="1">
      <c r="B30" s="677" t="s">
        <v>309</v>
      </c>
      <c r="C30" s="678"/>
      <c r="D30" s="678"/>
      <c r="E30" s="678"/>
      <c r="F30" s="678"/>
      <c r="G30" s="678"/>
      <c r="H30" s="678"/>
      <c r="I30" s="678"/>
      <c r="J30" s="678"/>
      <c r="K30" s="678"/>
      <c r="L30" s="678"/>
      <c r="M30" s="678"/>
      <c r="N30" s="678"/>
      <c r="O30" s="678"/>
      <c r="P30" s="678"/>
      <c r="Q30" s="679"/>
      <c r="R30" s="680">
        <v>12748</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1216571</v>
      </c>
      <c r="CS30" s="681"/>
      <c r="CT30" s="681"/>
      <c r="CU30" s="681"/>
      <c r="CV30" s="681"/>
      <c r="CW30" s="681"/>
      <c r="CX30" s="681"/>
      <c r="CY30" s="682"/>
      <c r="CZ30" s="683">
        <v>8.1999999999999993</v>
      </c>
      <c r="DA30" s="701"/>
      <c r="DB30" s="701"/>
      <c r="DC30" s="702"/>
      <c r="DD30" s="686">
        <v>1162466</v>
      </c>
      <c r="DE30" s="681"/>
      <c r="DF30" s="681"/>
      <c r="DG30" s="681"/>
      <c r="DH30" s="681"/>
      <c r="DI30" s="681"/>
      <c r="DJ30" s="681"/>
      <c r="DK30" s="682"/>
      <c r="DL30" s="686">
        <v>1073258</v>
      </c>
      <c r="DM30" s="681"/>
      <c r="DN30" s="681"/>
      <c r="DO30" s="681"/>
      <c r="DP30" s="681"/>
      <c r="DQ30" s="681"/>
      <c r="DR30" s="681"/>
      <c r="DS30" s="681"/>
      <c r="DT30" s="681"/>
      <c r="DU30" s="681"/>
      <c r="DV30" s="682"/>
      <c r="DW30" s="683">
        <v>15.4</v>
      </c>
      <c r="DX30" s="701"/>
      <c r="DY30" s="701"/>
      <c r="DZ30" s="701"/>
      <c r="EA30" s="701"/>
      <c r="EB30" s="701"/>
      <c r="EC30" s="722"/>
    </row>
    <row r="31" spans="2:133" ht="11.25" customHeight="1">
      <c r="B31" s="677" t="s">
        <v>313</v>
      </c>
      <c r="C31" s="678"/>
      <c r="D31" s="678"/>
      <c r="E31" s="678"/>
      <c r="F31" s="678"/>
      <c r="G31" s="678"/>
      <c r="H31" s="678"/>
      <c r="I31" s="678"/>
      <c r="J31" s="678"/>
      <c r="K31" s="678"/>
      <c r="L31" s="678"/>
      <c r="M31" s="678"/>
      <c r="N31" s="678"/>
      <c r="O31" s="678"/>
      <c r="P31" s="678"/>
      <c r="Q31" s="679"/>
      <c r="R31" s="680">
        <v>4941667</v>
      </c>
      <c r="S31" s="681"/>
      <c r="T31" s="681"/>
      <c r="U31" s="681"/>
      <c r="V31" s="681"/>
      <c r="W31" s="681"/>
      <c r="X31" s="681"/>
      <c r="Y31" s="682"/>
      <c r="Z31" s="713">
        <v>32.799999999999997</v>
      </c>
      <c r="AA31" s="713"/>
      <c r="AB31" s="713"/>
      <c r="AC31" s="713"/>
      <c r="AD31" s="714" t="s">
        <v>129</v>
      </c>
      <c r="AE31" s="714"/>
      <c r="AF31" s="714"/>
      <c r="AG31" s="714"/>
      <c r="AH31" s="714"/>
      <c r="AI31" s="714"/>
      <c r="AJ31" s="714"/>
      <c r="AK31" s="714"/>
      <c r="AL31" s="683" t="s">
        <v>129</v>
      </c>
      <c r="AM31" s="684"/>
      <c r="AN31" s="684"/>
      <c r="AO31" s="715"/>
      <c r="AP31" s="756" t="s">
        <v>314</v>
      </c>
      <c r="AQ31" s="757"/>
      <c r="AR31" s="757"/>
      <c r="AS31" s="757"/>
      <c r="AT31" s="762" t="s">
        <v>315</v>
      </c>
      <c r="AU31" s="231"/>
      <c r="AV31" s="231"/>
      <c r="AW31" s="231"/>
      <c r="AX31" s="746" t="s">
        <v>192</v>
      </c>
      <c r="AY31" s="747"/>
      <c r="AZ31" s="747"/>
      <c r="BA31" s="747"/>
      <c r="BB31" s="747"/>
      <c r="BC31" s="747"/>
      <c r="BD31" s="747"/>
      <c r="BE31" s="747"/>
      <c r="BF31" s="748"/>
      <c r="BG31" s="749">
        <v>97.9</v>
      </c>
      <c r="BH31" s="750"/>
      <c r="BI31" s="750"/>
      <c r="BJ31" s="750"/>
      <c r="BK31" s="750"/>
      <c r="BL31" s="750"/>
      <c r="BM31" s="751">
        <v>91.3</v>
      </c>
      <c r="BN31" s="750"/>
      <c r="BO31" s="750"/>
      <c r="BP31" s="750"/>
      <c r="BQ31" s="752"/>
      <c r="BR31" s="749">
        <v>98.2</v>
      </c>
      <c r="BS31" s="750"/>
      <c r="BT31" s="750"/>
      <c r="BU31" s="750"/>
      <c r="BV31" s="750"/>
      <c r="BW31" s="750"/>
      <c r="BX31" s="751">
        <v>92</v>
      </c>
      <c r="BY31" s="750"/>
      <c r="BZ31" s="750"/>
      <c r="CA31" s="750"/>
      <c r="CB31" s="752"/>
      <c r="CD31" s="767"/>
      <c r="CE31" s="768"/>
      <c r="CF31" s="719" t="s">
        <v>316</v>
      </c>
      <c r="CG31" s="720"/>
      <c r="CH31" s="720"/>
      <c r="CI31" s="720"/>
      <c r="CJ31" s="720"/>
      <c r="CK31" s="720"/>
      <c r="CL31" s="720"/>
      <c r="CM31" s="720"/>
      <c r="CN31" s="720"/>
      <c r="CO31" s="720"/>
      <c r="CP31" s="720"/>
      <c r="CQ31" s="721"/>
      <c r="CR31" s="680">
        <v>66099</v>
      </c>
      <c r="CS31" s="699"/>
      <c r="CT31" s="699"/>
      <c r="CU31" s="699"/>
      <c r="CV31" s="699"/>
      <c r="CW31" s="699"/>
      <c r="CX31" s="699"/>
      <c r="CY31" s="700"/>
      <c r="CZ31" s="683">
        <v>0.4</v>
      </c>
      <c r="DA31" s="701"/>
      <c r="DB31" s="701"/>
      <c r="DC31" s="702"/>
      <c r="DD31" s="686">
        <v>66098</v>
      </c>
      <c r="DE31" s="699"/>
      <c r="DF31" s="699"/>
      <c r="DG31" s="699"/>
      <c r="DH31" s="699"/>
      <c r="DI31" s="699"/>
      <c r="DJ31" s="699"/>
      <c r="DK31" s="700"/>
      <c r="DL31" s="686">
        <v>66098</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317</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98.8</v>
      </c>
      <c r="BH32" s="699"/>
      <c r="BI32" s="699"/>
      <c r="BJ32" s="699"/>
      <c r="BK32" s="699"/>
      <c r="BL32" s="699"/>
      <c r="BM32" s="684">
        <v>93.8</v>
      </c>
      <c r="BN32" s="745"/>
      <c r="BO32" s="745"/>
      <c r="BP32" s="745"/>
      <c r="BQ32" s="726"/>
      <c r="BR32" s="753">
        <v>98.8</v>
      </c>
      <c r="BS32" s="699"/>
      <c r="BT32" s="699"/>
      <c r="BU32" s="699"/>
      <c r="BV32" s="699"/>
      <c r="BW32" s="699"/>
      <c r="BX32" s="684">
        <v>93.9</v>
      </c>
      <c r="BY32" s="745"/>
      <c r="BZ32" s="745"/>
      <c r="CA32" s="745"/>
      <c r="CB32" s="726"/>
      <c r="CD32" s="769"/>
      <c r="CE32" s="770"/>
      <c r="CF32" s="719" t="s">
        <v>320</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321</v>
      </c>
      <c r="C33" s="678"/>
      <c r="D33" s="678"/>
      <c r="E33" s="678"/>
      <c r="F33" s="678"/>
      <c r="G33" s="678"/>
      <c r="H33" s="678"/>
      <c r="I33" s="678"/>
      <c r="J33" s="678"/>
      <c r="K33" s="678"/>
      <c r="L33" s="678"/>
      <c r="M33" s="678"/>
      <c r="N33" s="678"/>
      <c r="O33" s="678"/>
      <c r="P33" s="678"/>
      <c r="Q33" s="679"/>
      <c r="R33" s="680">
        <v>1078266</v>
      </c>
      <c r="S33" s="681"/>
      <c r="T33" s="681"/>
      <c r="U33" s="681"/>
      <c r="V33" s="681"/>
      <c r="W33" s="681"/>
      <c r="X33" s="681"/>
      <c r="Y33" s="682"/>
      <c r="Z33" s="713">
        <v>7.2</v>
      </c>
      <c r="AA33" s="713"/>
      <c r="AB33" s="713"/>
      <c r="AC33" s="713"/>
      <c r="AD33" s="714" t="s">
        <v>129</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97.2</v>
      </c>
      <c r="BH33" s="665"/>
      <c r="BI33" s="665"/>
      <c r="BJ33" s="665"/>
      <c r="BK33" s="665"/>
      <c r="BL33" s="665"/>
      <c r="BM33" s="707">
        <v>88.9</v>
      </c>
      <c r="BN33" s="665"/>
      <c r="BO33" s="665"/>
      <c r="BP33" s="665"/>
      <c r="BQ33" s="709"/>
      <c r="BR33" s="744">
        <v>97.7</v>
      </c>
      <c r="BS33" s="665"/>
      <c r="BT33" s="665"/>
      <c r="BU33" s="665"/>
      <c r="BV33" s="665"/>
      <c r="BW33" s="665"/>
      <c r="BX33" s="707">
        <v>90</v>
      </c>
      <c r="BY33" s="665"/>
      <c r="BZ33" s="665"/>
      <c r="CA33" s="665"/>
      <c r="CB33" s="709"/>
      <c r="CD33" s="719" t="s">
        <v>323</v>
      </c>
      <c r="CE33" s="720"/>
      <c r="CF33" s="720"/>
      <c r="CG33" s="720"/>
      <c r="CH33" s="720"/>
      <c r="CI33" s="720"/>
      <c r="CJ33" s="720"/>
      <c r="CK33" s="720"/>
      <c r="CL33" s="720"/>
      <c r="CM33" s="720"/>
      <c r="CN33" s="720"/>
      <c r="CO33" s="720"/>
      <c r="CP33" s="720"/>
      <c r="CQ33" s="721"/>
      <c r="CR33" s="680">
        <v>7510659</v>
      </c>
      <c r="CS33" s="699"/>
      <c r="CT33" s="699"/>
      <c r="CU33" s="699"/>
      <c r="CV33" s="699"/>
      <c r="CW33" s="699"/>
      <c r="CX33" s="699"/>
      <c r="CY33" s="700"/>
      <c r="CZ33" s="683">
        <v>50.5</v>
      </c>
      <c r="DA33" s="701"/>
      <c r="DB33" s="701"/>
      <c r="DC33" s="702"/>
      <c r="DD33" s="686">
        <v>4164419</v>
      </c>
      <c r="DE33" s="699"/>
      <c r="DF33" s="699"/>
      <c r="DG33" s="699"/>
      <c r="DH33" s="699"/>
      <c r="DI33" s="699"/>
      <c r="DJ33" s="699"/>
      <c r="DK33" s="700"/>
      <c r="DL33" s="686">
        <v>3120405</v>
      </c>
      <c r="DM33" s="699"/>
      <c r="DN33" s="699"/>
      <c r="DO33" s="699"/>
      <c r="DP33" s="699"/>
      <c r="DQ33" s="699"/>
      <c r="DR33" s="699"/>
      <c r="DS33" s="699"/>
      <c r="DT33" s="699"/>
      <c r="DU33" s="699"/>
      <c r="DV33" s="700"/>
      <c r="DW33" s="683">
        <v>44.7</v>
      </c>
      <c r="DX33" s="701"/>
      <c r="DY33" s="701"/>
      <c r="DZ33" s="701"/>
      <c r="EA33" s="701"/>
      <c r="EB33" s="701"/>
      <c r="EC33" s="722"/>
    </row>
    <row r="34" spans="2:133" ht="11.25" customHeight="1">
      <c r="B34" s="677" t="s">
        <v>324</v>
      </c>
      <c r="C34" s="678"/>
      <c r="D34" s="678"/>
      <c r="E34" s="678"/>
      <c r="F34" s="678"/>
      <c r="G34" s="678"/>
      <c r="H34" s="678"/>
      <c r="I34" s="678"/>
      <c r="J34" s="678"/>
      <c r="K34" s="678"/>
      <c r="L34" s="678"/>
      <c r="M34" s="678"/>
      <c r="N34" s="678"/>
      <c r="O34" s="678"/>
      <c r="P34" s="678"/>
      <c r="Q34" s="679"/>
      <c r="R34" s="680">
        <v>67209</v>
      </c>
      <c r="S34" s="681"/>
      <c r="T34" s="681"/>
      <c r="U34" s="681"/>
      <c r="V34" s="681"/>
      <c r="W34" s="681"/>
      <c r="X34" s="681"/>
      <c r="Y34" s="682"/>
      <c r="Z34" s="713">
        <v>0.4</v>
      </c>
      <c r="AA34" s="713"/>
      <c r="AB34" s="713"/>
      <c r="AC34" s="713"/>
      <c r="AD34" s="714">
        <v>20177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1715082</v>
      </c>
      <c r="CS34" s="681"/>
      <c r="CT34" s="681"/>
      <c r="CU34" s="681"/>
      <c r="CV34" s="681"/>
      <c r="CW34" s="681"/>
      <c r="CX34" s="681"/>
      <c r="CY34" s="682"/>
      <c r="CZ34" s="683">
        <v>11.5</v>
      </c>
      <c r="DA34" s="701"/>
      <c r="DB34" s="701"/>
      <c r="DC34" s="702"/>
      <c r="DD34" s="686">
        <v>1279230</v>
      </c>
      <c r="DE34" s="681"/>
      <c r="DF34" s="681"/>
      <c r="DG34" s="681"/>
      <c r="DH34" s="681"/>
      <c r="DI34" s="681"/>
      <c r="DJ34" s="681"/>
      <c r="DK34" s="682"/>
      <c r="DL34" s="686">
        <v>1004334</v>
      </c>
      <c r="DM34" s="681"/>
      <c r="DN34" s="681"/>
      <c r="DO34" s="681"/>
      <c r="DP34" s="681"/>
      <c r="DQ34" s="681"/>
      <c r="DR34" s="681"/>
      <c r="DS34" s="681"/>
      <c r="DT34" s="681"/>
      <c r="DU34" s="681"/>
      <c r="DV34" s="682"/>
      <c r="DW34" s="683">
        <v>14.4</v>
      </c>
      <c r="DX34" s="701"/>
      <c r="DY34" s="701"/>
      <c r="DZ34" s="701"/>
      <c r="EA34" s="701"/>
      <c r="EB34" s="701"/>
      <c r="EC34" s="722"/>
    </row>
    <row r="35" spans="2:133" ht="11.25" customHeight="1">
      <c r="B35" s="677" t="s">
        <v>326</v>
      </c>
      <c r="C35" s="678"/>
      <c r="D35" s="678"/>
      <c r="E35" s="678"/>
      <c r="F35" s="678"/>
      <c r="G35" s="678"/>
      <c r="H35" s="678"/>
      <c r="I35" s="678"/>
      <c r="J35" s="678"/>
      <c r="K35" s="678"/>
      <c r="L35" s="678"/>
      <c r="M35" s="678"/>
      <c r="N35" s="678"/>
      <c r="O35" s="678"/>
      <c r="P35" s="678"/>
      <c r="Q35" s="679"/>
      <c r="R35" s="680">
        <v>199118</v>
      </c>
      <c r="S35" s="681"/>
      <c r="T35" s="681"/>
      <c r="U35" s="681"/>
      <c r="V35" s="681"/>
      <c r="W35" s="681"/>
      <c r="X35" s="681"/>
      <c r="Y35" s="682"/>
      <c r="Z35" s="713">
        <v>1.3</v>
      </c>
      <c r="AA35" s="713"/>
      <c r="AB35" s="713"/>
      <c r="AC35" s="713"/>
      <c r="AD35" s="714" t="s">
        <v>129</v>
      </c>
      <c r="AE35" s="714"/>
      <c r="AF35" s="714"/>
      <c r="AG35" s="714"/>
      <c r="AH35" s="714"/>
      <c r="AI35" s="714"/>
      <c r="AJ35" s="714"/>
      <c r="AK35" s="714"/>
      <c r="AL35" s="683" t="s">
        <v>129</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79856</v>
      </c>
      <c r="CS35" s="699"/>
      <c r="CT35" s="699"/>
      <c r="CU35" s="699"/>
      <c r="CV35" s="699"/>
      <c r="CW35" s="699"/>
      <c r="CX35" s="699"/>
      <c r="CY35" s="700"/>
      <c r="CZ35" s="683">
        <v>0.5</v>
      </c>
      <c r="DA35" s="701"/>
      <c r="DB35" s="701"/>
      <c r="DC35" s="702"/>
      <c r="DD35" s="686">
        <v>54504</v>
      </c>
      <c r="DE35" s="699"/>
      <c r="DF35" s="699"/>
      <c r="DG35" s="699"/>
      <c r="DH35" s="699"/>
      <c r="DI35" s="699"/>
      <c r="DJ35" s="699"/>
      <c r="DK35" s="700"/>
      <c r="DL35" s="686">
        <v>54179</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330</v>
      </c>
      <c r="C36" s="678"/>
      <c r="D36" s="678"/>
      <c r="E36" s="678"/>
      <c r="F36" s="678"/>
      <c r="G36" s="678"/>
      <c r="H36" s="678"/>
      <c r="I36" s="678"/>
      <c r="J36" s="678"/>
      <c r="K36" s="678"/>
      <c r="L36" s="678"/>
      <c r="M36" s="678"/>
      <c r="N36" s="678"/>
      <c r="O36" s="678"/>
      <c r="P36" s="678"/>
      <c r="Q36" s="679"/>
      <c r="R36" s="680">
        <v>263019</v>
      </c>
      <c r="S36" s="681"/>
      <c r="T36" s="681"/>
      <c r="U36" s="681"/>
      <c r="V36" s="681"/>
      <c r="W36" s="681"/>
      <c r="X36" s="681"/>
      <c r="Y36" s="682"/>
      <c r="Z36" s="713">
        <v>1.7</v>
      </c>
      <c r="AA36" s="713"/>
      <c r="AB36" s="713"/>
      <c r="AC36" s="713"/>
      <c r="AD36" s="714" t="s">
        <v>129</v>
      </c>
      <c r="AE36" s="714"/>
      <c r="AF36" s="714"/>
      <c r="AG36" s="714"/>
      <c r="AH36" s="714"/>
      <c r="AI36" s="714"/>
      <c r="AJ36" s="714"/>
      <c r="AK36" s="714"/>
      <c r="AL36" s="683" t="s">
        <v>129</v>
      </c>
      <c r="AM36" s="684"/>
      <c r="AN36" s="684"/>
      <c r="AO36" s="715"/>
      <c r="AP36" s="235"/>
      <c r="AQ36" s="732" t="s">
        <v>331</v>
      </c>
      <c r="AR36" s="733"/>
      <c r="AS36" s="733"/>
      <c r="AT36" s="733"/>
      <c r="AU36" s="733"/>
      <c r="AV36" s="733"/>
      <c r="AW36" s="733"/>
      <c r="AX36" s="733"/>
      <c r="AY36" s="734"/>
      <c r="AZ36" s="735">
        <v>1561337</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-26152</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4128871</v>
      </c>
      <c r="CS36" s="681"/>
      <c r="CT36" s="681"/>
      <c r="CU36" s="681"/>
      <c r="CV36" s="681"/>
      <c r="CW36" s="681"/>
      <c r="CX36" s="681"/>
      <c r="CY36" s="682"/>
      <c r="CZ36" s="683">
        <v>27.8</v>
      </c>
      <c r="DA36" s="701"/>
      <c r="DB36" s="701"/>
      <c r="DC36" s="702"/>
      <c r="DD36" s="686">
        <v>1506478</v>
      </c>
      <c r="DE36" s="681"/>
      <c r="DF36" s="681"/>
      <c r="DG36" s="681"/>
      <c r="DH36" s="681"/>
      <c r="DI36" s="681"/>
      <c r="DJ36" s="681"/>
      <c r="DK36" s="682"/>
      <c r="DL36" s="686">
        <v>1055605</v>
      </c>
      <c r="DM36" s="681"/>
      <c r="DN36" s="681"/>
      <c r="DO36" s="681"/>
      <c r="DP36" s="681"/>
      <c r="DQ36" s="681"/>
      <c r="DR36" s="681"/>
      <c r="DS36" s="681"/>
      <c r="DT36" s="681"/>
      <c r="DU36" s="681"/>
      <c r="DV36" s="682"/>
      <c r="DW36" s="683">
        <v>15.1</v>
      </c>
      <c r="DX36" s="701"/>
      <c r="DY36" s="701"/>
      <c r="DZ36" s="701"/>
      <c r="EA36" s="701"/>
      <c r="EB36" s="701"/>
      <c r="EC36" s="722"/>
    </row>
    <row r="37" spans="2:133" ht="11.25" customHeight="1">
      <c r="B37" s="677" t="s">
        <v>334</v>
      </c>
      <c r="C37" s="678"/>
      <c r="D37" s="678"/>
      <c r="E37" s="678"/>
      <c r="F37" s="678"/>
      <c r="G37" s="678"/>
      <c r="H37" s="678"/>
      <c r="I37" s="678"/>
      <c r="J37" s="678"/>
      <c r="K37" s="678"/>
      <c r="L37" s="678"/>
      <c r="M37" s="678"/>
      <c r="N37" s="678"/>
      <c r="O37" s="678"/>
      <c r="P37" s="678"/>
      <c r="Q37" s="679"/>
      <c r="R37" s="680">
        <v>55998</v>
      </c>
      <c r="S37" s="681"/>
      <c r="T37" s="681"/>
      <c r="U37" s="681"/>
      <c r="V37" s="681"/>
      <c r="W37" s="681"/>
      <c r="X37" s="681"/>
      <c r="Y37" s="682"/>
      <c r="Z37" s="713">
        <v>0.4</v>
      </c>
      <c r="AA37" s="713"/>
      <c r="AB37" s="713"/>
      <c r="AC37" s="713"/>
      <c r="AD37" s="714" t="s">
        <v>129</v>
      </c>
      <c r="AE37" s="714"/>
      <c r="AF37" s="714"/>
      <c r="AG37" s="714"/>
      <c r="AH37" s="714"/>
      <c r="AI37" s="714"/>
      <c r="AJ37" s="714"/>
      <c r="AK37" s="714"/>
      <c r="AL37" s="683" t="s">
        <v>129</v>
      </c>
      <c r="AM37" s="684"/>
      <c r="AN37" s="684"/>
      <c r="AO37" s="715"/>
      <c r="AQ37" s="723" t="s">
        <v>335</v>
      </c>
      <c r="AR37" s="724"/>
      <c r="AS37" s="724"/>
      <c r="AT37" s="724"/>
      <c r="AU37" s="724"/>
      <c r="AV37" s="724"/>
      <c r="AW37" s="724"/>
      <c r="AX37" s="724"/>
      <c r="AY37" s="725"/>
      <c r="AZ37" s="680">
        <v>258280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-61813</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635169</v>
      </c>
      <c r="CS37" s="699"/>
      <c r="CT37" s="699"/>
      <c r="CU37" s="699"/>
      <c r="CV37" s="699"/>
      <c r="CW37" s="699"/>
      <c r="CX37" s="699"/>
      <c r="CY37" s="700"/>
      <c r="CZ37" s="683">
        <v>4.3</v>
      </c>
      <c r="DA37" s="701"/>
      <c r="DB37" s="701"/>
      <c r="DC37" s="702"/>
      <c r="DD37" s="686">
        <v>633651</v>
      </c>
      <c r="DE37" s="699"/>
      <c r="DF37" s="699"/>
      <c r="DG37" s="699"/>
      <c r="DH37" s="699"/>
      <c r="DI37" s="699"/>
      <c r="DJ37" s="699"/>
      <c r="DK37" s="700"/>
      <c r="DL37" s="686">
        <v>600801</v>
      </c>
      <c r="DM37" s="699"/>
      <c r="DN37" s="699"/>
      <c r="DO37" s="699"/>
      <c r="DP37" s="699"/>
      <c r="DQ37" s="699"/>
      <c r="DR37" s="699"/>
      <c r="DS37" s="699"/>
      <c r="DT37" s="699"/>
      <c r="DU37" s="699"/>
      <c r="DV37" s="700"/>
      <c r="DW37" s="683">
        <v>8.6</v>
      </c>
      <c r="DX37" s="701"/>
      <c r="DY37" s="701"/>
      <c r="DZ37" s="701"/>
      <c r="EA37" s="701"/>
      <c r="EB37" s="701"/>
      <c r="EC37" s="722"/>
    </row>
    <row r="38" spans="2:133" ht="11.25" customHeight="1">
      <c r="B38" s="677" t="s">
        <v>338</v>
      </c>
      <c r="C38" s="678"/>
      <c r="D38" s="678"/>
      <c r="E38" s="678"/>
      <c r="F38" s="678"/>
      <c r="G38" s="678"/>
      <c r="H38" s="678"/>
      <c r="I38" s="678"/>
      <c r="J38" s="678"/>
      <c r="K38" s="678"/>
      <c r="L38" s="678"/>
      <c r="M38" s="678"/>
      <c r="N38" s="678"/>
      <c r="O38" s="678"/>
      <c r="P38" s="678"/>
      <c r="Q38" s="679"/>
      <c r="R38" s="680">
        <v>174845</v>
      </c>
      <c r="S38" s="681"/>
      <c r="T38" s="681"/>
      <c r="U38" s="681"/>
      <c r="V38" s="681"/>
      <c r="W38" s="681"/>
      <c r="X38" s="681"/>
      <c r="Y38" s="682"/>
      <c r="Z38" s="713">
        <v>1.2</v>
      </c>
      <c r="AA38" s="713"/>
      <c r="AB38" s="713"/>
      <c r="AC38" s="713"/>
      <c r="AD38" s="714">
        <v>6346</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40686</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3604</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1257515</v>
      </c>
      <c r="CS38" s="681"/>
      <c r="CT38" s="681"/>
      <c r="CU38" s="681"/>
      <c r="CV38" s="681"/>
      <c r="CW38" s="681"/>
      <c r="CX38" s="681"/>
      <c r="CY38" s="682"/>
      <c r="CZ38" s="683">
        <v>8.5</v>
      </c>
      <c r="DA38" s="701"/>
      <c r="DB38" s="701"/>
      <c r="DC38" s="702"/>
      <c r="DD38" s="686">
        <v>1046768</v>
      </c>
      <c r="DE38" s="681"/>
      <c r="DF38" s="681"/>
      <c r="DG38" s="681"/>
      <c r="DH38" s="681"/>
      <c r="DI38" s="681"/>
      <c r="DJ38" s="681"/>
      <c r="DK38" s="682"/>
      <c r="DL38" s="686">
        <v>1006287</v>
      </c>
      <c r="DM38" s="681"/>
      <c r="DN38" s="681"/>
      <c r="DO38" s="681"/>
      <c r="DP38" s="681"/>
      <c r="DQ38" s="681"/>
      <c r="DR38" s="681"/>
      <c r="DS38" s="681"/>
      <c r="DT38" s="681"/>
      <c r="DU38" s="681"/>
      <c r="DV38" s="682"/>
      <c r="DW38" s="683">
        <v>14.4</v>
      </c>
      <c r="DX38" s="701"/>
      <c r="DY38" s="701"/>
      <c r="DZ38" s="701"/>
      <c r="EA38" s="701"/>
      <c r="EB38" s="701"/>
      <c r="EC38" s="722"/>
    </row>
    <row r="39" spans="2:133" ht="11.25" customHeight="1">
      <c r="B39" s="677" t="s">
        <v>342</v>
      </c>
      <c r="C39" s="678"/>
      <c r="D39" s="678"/>
      <c r="E39" s="678"/>
      <c r="F39" s="678"/>
      <c r="G39" s="678"/>
      <c r="H39" s="678"/>
      <c r="I39" s="678"/>
      <c r="J39" s="678"/>
      <c r="K39" s="678"/>
      <c r="L39" s="678"/>
      <c r="M39" s="678"/>
      <c r="N39" s="678"/>
      <c r="O39" s="678"/>
      <c r="P39" s="678"/>
      <c r="Q39" s="679"/>
      <c r="R39" s="680">
        <v>784765</v>
      </c>
      <c r="S39" s="681"/>
      <c r="T39" s="681"/>
      <c r="U39" s="681"/>
      <c r="V39" s="681"/>
      <c r="W39" s="681"/>
      <c r="X39" s="681"/>
      <c r="Y39" s="682"/>
      <c r="Z39" s="713">
        <v>5.2</v>
      </c>
      <c r="AA39" s="713"/>
      <c r="AB39" s="713"/>
      <c r="AC39" s="713"/>
      <c r="AD39" s="714" t="s">
        <v>129</v>
      </c>
      <c r="AE39" s="714"/>
      <c r="AF39" s="714"/>
      <c r="AG39" s="714"/>
      <c r="AH39" s="714"/>
      <c r="AI39" s="714"/>
      <c r="AJ39" s="714"/>
      <c r="AK39" s="714"/>
      <c r="AL39" s="683" t="s">
        <v>129</v>
      </c>
      <c r="AM39" s="684"/>
      <c r="AN39" s="684"/>
      <c r="AO39" s="715"/>
      <c r="AQ39" s="723" t="s">
        <v>343</v>
      </c>
      <c r="AR39" s="724"/>
      <c r="AS39" s="724"/>
      <c r="AT39" s="724"/>
      <c r="AU39" s="724"/>
      <c r="AV39" s="724"/>
      <c r="AW39" s="724"/>
      <c r="AX39" s="724"/>
      <c r="AY39" s="725"/>
      <c r="AZ39" s="680">
        <v>4856</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5546</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291479</v>
      </c>
      <c r="CS39" s="699"/>
      <c r="CT39" s="699"/>
      <c r="CU39" s="699"/>
      <c r="CV39" s="699"/>
      <c r="CW39" s="699"/>
      <c r="CX39" s="699"/>
      <c r="CY39" s="700"/>
      <c r="CZ39" s="683">
        <v>2</v>
      </c>
      <c r="DA39" s="701"/>
      <c r="DB39" s="701"/>
      <c r="DC39" s="702"/>
      <c r="DD39" s="686">
        <v>272583</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346</v>
      </c>
      <c r="C40" s="678"/>
      <c r="D40" s="678"/>
      <c r="E40" s="678"/>
      <c r="F40" s="678"/>
      <c r="G40" s="678"/>
      <c r="H40" s="678"/>
      <c r="I40" s="678"/>
      <c r="J40" s="678"/>
      <c r="K40" s="678"/>
      <c r="L40" s="678"/>
      <c r="M40" s="678"/>
      <c r="N40" s="678"/>
      <c r="O40" s="678"/>
      <c r="P40" s="678"/>
      <c r="Q40" s="679"/>
      <c r="R40" s="680" t="s">
        <v>175</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347</v>
      </c>
      <c r="AR40" s="724"/>
      <c r="AS40" s="724"/>
      <c r="AT40" s="724"/>
      <c r="AU40" s="724"/>
      <c r="AV40" s="724"/>
      <c r="AW40" s="724"/>
      <c r="AX40" s="724"/>
      <c r="AY40" s="725"/>
      <c r="AZ40" s="680" t="s">
        <v>129</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79</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37856</v>
      </c>
      <c r="CS40" s="681"/>
      <c r="CT40" s="681"/>
      <c r="CU40" s="681"/>
      <c r="CV40" s="681"/>
      <c r="CW40" s="681"/>
      <c r="CX40" s="681"/>
      <c r="CY40" s="682"/>
      <c r="CZ40" s="683">
        <v>0.3</v>
      </c>
      <c r="DA40" s="701"/>
      <c r="DB40" s="701"/>
      <c r="DC40" s="702"/>
      <c r="DD40" s="686">
        <v>4856</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c r="B41" s="677" t="s">
        <v>351</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352</v>
      </c>
      <c r="AR41" s="724"/>
      <c r="AS41" s="724"/>
      <c r="AT41" s="724"/>
      <c r="AU41" s="724"/>
      <c r="AV41" s="724"/>
      <c r="AW41" s="724"/>
      <c r="AX41" s="724"/>
      <c r="AY41" s="725"/>
      <c r="AZ41" s="680">
        <v>257627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355</v>
      </c>
      <c r="C42" s="678"/>
      <c r="D42" s="678"/>
      <c r="E42" s="678"/>
      <c r="F42" s="678"/>
      <c r="G42" s="678"/>
      <c r="H42" s="678"/>
      <c r="I42" s="678"/>
      <c r="J42" s="678"/>
      <c r="K42" s="678"/>
      <c r="L42" s="678"/>
      <c r="M42" s="678"/>
      <c r="N42" s="678"/>
      <c r="O42" s="678"/>
      <c r="P42" s="678"/>
      <c r="Q42" s="679"/>
      <c r="R42" s="680">
        <v>291817</v>
      </c>
      <c r="S42" s="681"/>
      <c r="T42" s="681"/>
      <c r="U42" s="681"/>
      <c r="V42" s="681"/>
      <c r="W42" s="681"/>
      <c r="X42" s="681"/>
      <c r="Y42" s="682"/>
      <c r="Z42" s="713">
        <v>1.9</v>
      </c>
      <c r="AA42" s="713"/>
      <c r="AB42" s="713"/>
      <c r="AC42" s="713"/>
      <c r="AD42" s="714" t="s">
        <v>129</v>
      </c>
      <c r="AE42" s="714"/>
      <c r="AF42" s="714"/>
      <c r="AG42" s="714"/>
      <c r="AH42" s="714"/>
      <c r="AI42" s="714"/>
      <c r="AJ42" s="714"/>
      <c r="AK42" s="714"/>
      <c r="AL42" s="683" t="s">
        <v>129</v>
      </c>
      <c r="AM42" s="684"/>
      <c r="AN42" s="684"/>
      <c r="AO42" s="715"/>
      <c r="AQ42" s="716" t="s">
        <v>356</v>
      </c>
      <c r="AR42" s="717"/>
      <c r="AS42" s="717"/>
      <c r="AT42" s="717"/>
      <c r="AU42" s="717"/>
      <c r="AV42" s="717"/>
      <c r="AW42" s="717"/>
      <c r="AX42" s="717"/>
      <c r="AY42" s="718"/>
      <c r="AZ42" s="664">
        <v>999888</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383</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1132679</v>
      </c>
      <c r="CS42" s="681"/>
      <c r="CT42" s="681"/>
      <c r="CU42" s="681"/>
      <c r="CV42" s="681"/>
      <c r="CW42" s="681"/>
      <c r="CX42" s="681"/>
      <c r="CY42" s="682"/>
      <c r="CZ42" s="683">
        <v>7.6</v>
      </c>
      <c r="DA42" s="684"/>
      <c r="DB42" s="684"/>
      <c r="DC42" s="685"/>
      <c r="DD42" s="686">
        <v>347525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359</v>
      </c>
      <c r="C43" s="662"/>
      <c r="D43" s="662"/>
      <c r="E43" s="662"/>
      <c r="F43" s="662"/>
      <c r="G43" s="662"/>
      <c r="H43" s="662"/>
      <c r="I43" s="662"/>
      <c r="J43" s="662"/>
      <c r="K43" s="662"/>
      <c r="L43" s="662"/>
      <c r="M43" s="662"/>
      <c r="N43" s="662"/>
      <c r="O43" s="662"/>
      <c r="P43" s="662"/>
      <c r="Q43" s="663"/>
      <c r="R43" s="664">
        <v>15053430</v>
      </c>
      <c r="S43" s="703"/>
      <c r="T43" s="703"/>
      <c r="U43" s="703"/>
      <c r="V43" s="703"/>
      <c r="W43" s="703"/>
      <c r="X43" s="703"/>
      <c r="Y43" s="704"/>
      <c r="Z43" s="705">
        <v>100</v>
      </c>
      <c r="AA43" s="705"/>
      <c r="AB43" s="705"/>
      <c r="AC43" s="705"/>
      <c r="AD43" s="706">
        <v>6689962</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30564</v>
      </c>
      <c r="CS43" s="699"/>
      <c r="CT43" s="699"/>
      <c r="CU43" s="699"/>
      <c r="CV43" s="699"/>
      <c r="CW43" s="699"/>
      <c r="CX43" s="699"/>
      <c r="CY43" s="700"/>
      <c r="CZ43" s="683">
        <v>0.2</v>
      </c>
      <c r="DA43" s="701"/>
      <c r="DB43" s="701"/>
      <c r="DC43" s="702"/>
      <c r="DD43" s="686">
        <v>27606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1076415</v>
      </c>
      <c r="CS44" s="681"/>
      <c r="CT44" s="681"/>
      <c r="CU44" s="681"/>
      <c r="CV44" s="681"/>
      <c r="CW44" s="681"/>
      <c r="CX44" s="681"/>
      <c r="CY44" s="682"/>
      <c r="CZ44" s="683">
        <v>7.2</v>
      </c>
      <c r="DA44" s="684"/>
      <c r="DB44" s="684"/>
      <c r="DC44" s="685"/>
      <c r="DD44" s="686">
        <v>323795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348571</v>
      </c>
      <c r="CS45" s="699"/>
      <c r="CT45" s="699"/>
      <c r="CU45" s="699"/>
      <c r="CV45" s="699"/>
      <c r="CW45" s="699"/>
      <c r="CX45" s="699"/>
      <c r="CY45" s="700"/>
      <c r="CZ45" s="683">
        <v>2.2999999999999998</v>
      </c>
      <c r="DA45" s="701"/>
      <c r="DB45" s="701"/>
      <c r="DC45" s="702"/>
      <c r="DD45" s="686">
        <v>47741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696466</v>
      </c>
      <c r="CS46" s="681"/>
      <c r="CT46" s="681"/>
      <c r="CU46" s="681"/>
      <c r="CV46" s="681"/>
      <c r="CW46" s="681"/>
      <c r="CX46" s="681"/>
      <c r="CY46" s="682"/>
      <c r="CZ46" s="683">
        <v>4.7</v>
      </c>
      <c r="DA46" s="684"/>
      <c r="DB46" s="684"/>
      <c r="DC46" s="685"/>
      <c r="DD46" s="686">
        <v>254176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56264</v>
      </c>
      <c r="CS47" s="699"/>
      <c r="CT47" s="699"/>
      <c r="CU47" s="699"/>
      <c r="CV47" s="699"/>
      <c r="CW47" s="699"/>
      <c r="CX47" s="699"/>
      <c r="CY47" s="700"/>
      <c r="CZ47" s="683">
        <v>0.4</v>
      </c>
      <c r="DA47" s="701"/>
      <c r="DB47" s="701"/>
      <c r="DC47" s="702"/>
      <c r="DD47" s="686">
        <v>23730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129</v>
      </c>
      <c r="CS48" s="681"/>
      <c r="CT48" s="681"/>
      <c r="CU48" s="681"/>
      <c r="CV48" s="681"/>
      <c r="CW48" s="681"/>
      <c r="CX48" s="681"/>
      <c r="CY48" s="682"/>
      <c r="CZ48" s="683" t="s">
        <v>369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14867739</v>
      </c>
      <c r="CS49" s="665"/>
      <c r="CT49" s="665"/>
      <c r="CU49" s="665"/>
      <c r="CV49" s="665"/>
      <c r="CW49" s="665"/>
      <c r="CX49" s="665"/>
      <c r="CY49" s="666"/>
      <c r="CZ49" s="667">
        <v>100</v>
      </c>
      <c r="DA49" s="668"/>
      <c r="DB49" s="668"/>
      <c r="DC49" s="669"/>
      <c r="DD49" s="670">
        <v>8271700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Hwpv6Ju0Nu38ZjtXBYI7kSjns/cvyq/NavZKhjSsHLeNz+AAYQE3t7x7fybdApTQLNxVTPt+YXNNIcDu4N7Nw==" saltValue="y3hFKoBkqAKCLFIVeCy6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393</v>
      </c>
      <c r="C7" s="1146"/>
      <c r="D7" s="1146"/>
      <c r="E7" s="1146"/>
      <c r="F7" s="1146"/>
      <c r="G7" s="1146"/>
      <c r="H7" s="1146"/>
      <c r="I7" s="1146"/>
      <c r="J7" s="1146"/>
      <c r="K7" s="1146"/>
      <c r="L7" s="1146"/>
      <c r="M7" s="1146"/>
      <c r="N7" s="1146"/>
      <c r="O7" s="1146"/>
      <c r="P7" s="1147"/>
      <c r="Q7" s="1199">
        <v>15045</v>
      </c>
      <c r="R7" s="1200"/>
      <c r="S7" s="1200"/>
      <c r="T7" s="1200"/>
      <c r="U7" s="1200"/>
      <c r="V7" s="1200">
        <v>14857</v>
      </c>
      <c r="W7" s="1200"/>
      <c r="X7" s="1200"/>
      <c r="Y7" s="1200"/>
      <c r="Z7" s="1200"/>
      <c r="AA7" s="1200">
        <v>188</v>
      </c>
      <c r="AB7" s="1200"/>
      <c r="AC7" s="1200"/>
      <c r="AD7" s="1200"/>
      <c r="AE7" s="1201"/>
      <c r="AF7" s="1202">
        <v>163</v>
      </c>
      <c r="AG7" s="1203"/>
      <c r="AH7" s="1203"/>
      <c r="AI7" s="1203"/>
      <c r="AJ7" s="1204"/>
      <c r="AK7" s="1186">
        <v>267</v>
      </c>
      <c r="AL7" s="1187"/>
      <c r="AM7" s="1187"/>
      <c r="AN7" s="1187"/>
      <c r="AO7" s="1187"/>
      <c r="AP7" s="1187">
        <v>9674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-10</v>
      </c>
      <c r="CI7" s="1184"/>
      <c r="CJ7" s="1184"/>
      <c r="CK7" s="1184"/>
      <c r="CL7" s="1185"/>
      <c r="CM7" s="1183">
        <v>212</v>
      </c>
      <c r="CN7" s="1184"/>
      <c r="CO7" s="1184"/>
      <c r="CP7" s="1184"/>
      <c r="CQ7" s="1185"/>
      <c r="CR7" s="1183">
        <v>30</v>
      </c>
      <c r="CS7" s="1184"/>
      <c r="CT7" s="1184"/>
      <c r="CU7" s="1184"/>
      <c r="CV7" s="1185"/>
      <c r="CW7" s="1183" t="s">
        <v>620</v>
      </c>
      <c r="CX7" s="1184"/>
      <c r="CY7" s="1184"/>
      <c r="CZ7" s="1184"/>
      <c r="DA7" s="1185"/>
      <c r="DB7" s="1183" t="s">
        <v>604</v>
      </c>
      <c r="DC7" s="1184"/>
      <c r="DD7" s="1184"/>
      <c r="DE7" s="1184"/>
      <c r="DF7" s="1185"/>
      <c r="DG7" s="1084" t="s">
        <v>620</v>
      </c>
      <c r="DH7" s="1085"/>
      <c r="DI7" s="1085"/>
      <c r="DJ7" s="1085"/>
      <c r="DK7" s="1086"/>
      <c r="DL7" s="1084" t="s">
        <v>620</v>
      </c>
      <c r="DM7" s="1085"/>
      <c r="DN7" s="1085"/>
      <c r="DO7" s="1085"/>
      <c r="DP7" s="1086"/>
      <c r="DQ7" s="1084" t="s">
        <v>620</v>
      </c>
      <c r="DR7" s="1085"/>
      <c r="DS7" s="1085"/>
      <c r="DT7" s="1085"/>
      <c r="DU7" s="1086"/>
      <c r="DV7" s="1210"/>
      <c r="DW7" s="1211"/>
      <c r="DX7" s="1211"/>
      <c r="DY7" s="1211"/>
      <c r="DZ7" s="1212"/>
      <c r="EA7" s="256"/>
    </row>
    <row r="8" spans="1:131" s="257" customFormat="1" ht="26.25" customHeight="1">
      <c r="A8" s="263">
        <v>2</v>
      </c>
      <c r="B8" s="1132" t="s">
        <v>394</v>
      </c>
      <c r="C8" s="1133"/>
      <c r="D8" s="1133"/>
      <c r="E8" s="1133"/>
      <c r="F8" s="1133"/>
      <c r="G8" s="1133"/>
      <c r="H8" s="1133"/>
      <c r="I8" s="1133"/>
      <c r="J8" s="1133"/>
      <c r="K8" s="1133"/>
      <c r="L8" s="1133"/>
      <c r="M8" s="1133"/>
      <c r="N8" s="1133"/>
      <c r="O8" s="1133"/>
      <c r="P8" s="1134"/>
      <c r="Q8" s="1138">
        <v>2</v>
      </c>
      <c r="R8" s="1139"/>
      <c r="S8" s="1139"/>
      <c r="T8" s="1139"/>
      <c r="U8" s="1139"/>
      <c r="V8" s="1139">
        <v>4</v>
      </c>
      <c r="W8" s="1139"/>
      <c r="X8" s="1139"/>
      <c r="Y8" s="1139"/>
      <c r="Z8" s="1139"/>
      <c r="AA8" s="1139">
        <v>-2</v>
      </c>
      <c r="AB8" s="1139"/>
      <c r="AC8" s="1139"/>
      <c r="AD8" s="1139"/>
      <c r="AE8" s="1140"/>
      <c r="AF8" s="1114">
        <v>-2</v>
      </c>
      <c r="AG8" s="1115"/>
      <c r="AH8" s="1115"/>
      <c r="AI8" s="1115"/>
      <c r="AJ8" s="1116"/>
      <c r="AK8" s="1181" t="s">
        <v>604</v>
      </c>
      <c r="AL8" s="1182"/>
      <c r="AM8" s="1182"/>
      <c r="AN8" s="1182"/>
      <c r="AO8" s="1182"/>
      <c r="AP8" s="1182" t="s">
        <v>604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602</v>
      </c>
      <c r="BS8" s="1109" t="s">
        <v>603</v>
      </c>
      <c r="BT8" s="1110"/>
      <c r="BU8" s="1110"/>
      <c r="BV8" s="1110"/>
      <c r="BW8" s="1110"/>
      <c r="BX8" s="1110"/>
      <c r="BY8" s="1110"/>
      <c r="BZ8" s="1110"/>
      <c r="CA8" s="1110"/>
      <c r="CB8" s="1110"/>
      <c r="CC8" s="1110"/>
      <c r="CD8" s="1110"/>
      <c r="CE8" s="1110"/>
      <c r="CF8" s="1110"/>
      <c r="CG8" s="1111"/>
      <c r="CH8" s="1084">
        <v>1</v>
      </c>
      <c r="CI8" s="1085"/>
      <c r="CJ8" s="1085"/>
      <c r="CK8" s="1085"/>
      <c r="CL8" s="1086"/>
      <c r="CM8" s="1084">
        <v>91</v>
      </c>
      <c r="CN8" s="1085"/>
      <c r="CO8" s="1085"/>
      <c r="CP8" s="1085"/>
      <c r="CQ8" s="1086"/>
      <c r="CR8" s="1084">
        <v>5</v>
      </c>
      <c r="CS8" s="1085"/>
      <c r="CT8" s="1085"/>
      <c r="CU8" s="1085"/>
      <c r="CV8" s="1086"/>
      <c r="CW8" s="1084" t="s">
        <v>620</v>
      </c>
      <c r="CX8" s="1085"/>
      <c r="CY8" s="1085"/>
      <c r="CZ8" s="1085"/>
      <c r="DA8" s="1086"/>
      <c r="DB8" s="1084">
        <v>60</v>
      </c>
      <c r="DC8" s="1085"/>
      <c r="DD8" s="1085"/>
      <c r="DE8" s="1085"/>
      <c r="DF8" s="1086"/>
      <c r="DG8" s="1084" t="s">
        <v>620</v>
      </c>
      <c r="DH8" s="1085"/>
      <c r="DI8" s="1085"/>
      <c r="DJ8" s="1085"/>
      <c r="DK8" s="1086"/>
      <c r="DL8" s="1084" t="s">
        <v>620</v>
      </c>
      <c r="DM8" s="1085"/>
      <c r="DN8" s="1085"/>
      <c r="DO8" s="1085"/>
      <c r="DP8" s="1086"/>
      <c r="DQ8" s="1084" t="s">
        <v>620</v>
      </c>
      <c r="DR8" s="1085"/>
      <c r="DS8" s="1085"/>
      <c r="DT8" s="1085"/>
      <c r="DU8" s="1086"/>
      <c r="DV8" s="1087"/>
      <c r="DW8" s="1088"/>
      <c r="DX8" s="1088"/>
      <c r="DY8" s="1088"/>
      <c r="DZ8" s="1089"/>
      <c r="EA8" s="256"/>
    </row>
    <row r="9" spans="1:131" s="257" customFormat="1" ht="26.25" customHeight="1">
      <c r="A9" s="263">
        <v>3</v>
      </c>
      <c r="B9" s="1132" t="s">
        <v>395</v>
      </c>
      <c r="C9" s="1133"/>
      <c r="D9" s="1133"/>
      <c r="E9" s="1133"/>
      <c r="F9" s="1133"/>
      <c r="G9" s="1133"/>
      <c r="H9" s="1133"/>
      <c r="I9" s="1133"/>
      <c r="J9" s="1133"/>
      <c r="K9" s="1133"/>
      <c r="L9" s="1133"/>
      <c r="M9" s="1133"/>
      <c r="N9" s="1133"/>
      <c r="O9" s="1133"/>
      <c r="P9" s="1134"/>
      <c r="Q9" s="1138">
        <v>7</v>
      </c>
      <c r="R9" s="1139"/>
      <c r="S9" s="1139"/>
      <c r="T9" s="1139"/>
      <c r="U9" s="1139"/>
      <c r="V9" s="1139">
        <v>7</v>
      </c>
      <c r="W9" s="1139"/>
      <c r="X9" s="1139"/>
      <c r="Y9" s="1139"/>
      <c r="Z9" s="1139"/>
      <c r="AA9" s="1139">
        <v>0</v>
      </c>
      <c r="AB9" s="1139"/>
      <c r="AC9" s="1139"/>
      <c r="AD9" s="1139"/>
      <c r="AE9" s="1140"/>
      <c r="AF9" s="1114">
        <v>0</v>
      </c>
      <c r="AG9" s="1115"/>
      <c r="AH9" s="1115"/>
      <c r="AI9" s="1115"/>
      <c r="AJ9" s="1116"/>
      <c r="AK9" s="1181" t="s">
        <v>604</v>
      </c>
      <c r="AL9" s="1182"/>
      <c r="AM9" s="1182"/>
      <c r="AN9" s="1182"/>
      <c r="AO9" s="1182"/>
      <c r="AP9" s="1182" t="s">
        <v>604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396</v>
      </c>
      <c r="C10" s="1133"/>
      <c r="D10" s="1133"/>
      <c r="E10" s="1133"/>
      <c r="F10" s="1133"/>
      <c r="G10" s="1133"/>
      <c r="H10" s="1133"/>
      <c r="I10" s="1133"/>
      <c r="J10" s="1133"/>
      <c r="K10" s="1133"/>
      <c r="L10" s="1133"/>
      <c r="M10" s="1133"/>
      <c r="N10" s="1133"/>
      <c r="O10" s="1133"/>
      <c r="P10" s="1134"/>
      <c r="Q10" s="1138">
        <v>29</v>
      </c>
      <c r="R10" s="1139"/>
      <c r="S10" s="1139"/>
      <c r="T10" s="1139"/>
      <c r="U10" s="1139"/>
      <c r="V10" s="1139">
        <v>29</v>
      </c>
      <c r="W10" s="1139"/>
      <c r="X10" s="1139"/>
      <c r="Y10" s="1139"/>
      <c r="Z10" s="1139"/>
      <c r="AA10" s="1139">
        <v>0</v>
      </c>
      <c r="AB10" s="1139"/>
      <c r="AC10" s="1139"/>
      <c r="AD10" s="1139"/>
      <c r="AE10" s="1140"/>
      <c r="AF10" s="1114" t="s">
        <v>397</v>
      </c>
      <c r="AG10" s="1115"/>
      <c r="AH10" s="1115"/>
      <c r="AI10" s="1115"/>
      <c r="AJ10" s="1116"/>
      <c r="AK10" s="1181">
        <v>22</v>
      </c>
      <c r="AL10" s="1182"/>
      <c r="AM10" s="1182"/>
      <c r="AN10" s="1182"/>
      <c r="AO10" s="1182"/>
      <c r="AP10" s="1182">
        <v>31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39" t="s">
        <v>400</v>
      </c>
      <c r="C23" s="1040"/>
      <c r="D23" s="1040"/>
      <c r="E23" s="1040"/>
      <c r="F23" s="1040"/>
      <c r="G23" s="1040"/>
      <c r="H23" s="1040"/>
      <c r="I23" s="1040"/>
      <c r="J23" s="1040"/>
      <c r="K23" s="1040"/>
      <c r="L23" s="1040"/>
      <c r="M23" s="1040"/>
      <c r="N23" s="1040"/>
      <c r="O23" s="1040"/>
      <c r="P23" s="1041"/>
      <c r="Q23" s="1163">
        <v>15057</v>
      </c>
      <c r="R23" s="1164"/>
      <c r="S23" s="1164"/>
      <c r="T23" s="1164"/>
      <c r="U23" s="1164"/>
      <c r="V23" s="1164">
        <v>14871</v>
      </c>
      <c r="W23" s="1164"/>
      <c r="X23" s="1164"/>
      <c r="Y23" s="1164"/>
      <c r="Z23" s="1164"/>
      <c r="AA23" s="1164">
        <v>186</v>
      </c>
      <c r="AB23" s="1164"/>
      <c r="AC23" s="1164"/>
      <c r="AD23" s="1164"/>
      <c r="AE23" s="1165"/>
      <c r="AF23" s="1166">
        <v>161</v>
      </c>
      <c r="AG23" s="1164"/>
      <c r="AH23" s="1164"/>
      <c r="AI23" s="1164"/>
      <c r="AJ23" s="1167"/>
      <c r="AK23" s="1168"/>
      <c r="AL23" s="1169"/>
      <c r="AM23" s="1169"/>
      <c r="AN23" s="1169"/>
      <c r="AO23" s="1169"/>
      <c r="AP23" s="1164">
        <v>9705</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376</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412</v>
      </c>
      <c r="C28" s="1146"/>
      <c r="D28" s="1146"/>
      <c r="E28" s="1146"/>
      <c r="F28" s="1146"/>
      <c r="G28" s="1146"/>
      <c r="H28" s="1146"/>
      <c r="I28" s="1146"/>
      <c r="J28" s="1146"/>
      <c r="K28" s="1146"/>
      <c r="L28" s="1146"/>
      <c r="M28" s="1146"/>
      <c r="N28" s="1146"/>
      <c r="O28" s="1146"/>
      <c r="P28" s="1147"/>
      <c r="Q28" s="1148">
        <v>2976</v>
      </c>
      <c r="R28" s="1149"/>
      <c r="S28" s="1149"/>
      <c r="T28" s="1149"/>
      <c r="U28" s="1149"/>
      <c r="V28" s="1149">
        <v>3002</v>
      </c>
      <c r="W28" s="1149"/>
      <c r="X28" s="1149"/>
      <c r="Y28" s="1149"/>
      <c r="Z28" s="1149"/>
      <c r="AA28" s="1149">
        <v>-26</v>
      </c>
      <c r="AB28" s="1149"/>
      <c r="AC28" s="1149"/>
      <c r="AD28" s="1149"/>
      <c r="AE28" s="1150"/>
      <c r="AF28" s="1151">
        <v>-26</v>
      </c>
      <c r="AG28" s="1149"/>
      <c r="AH28" s="1149"/>
      <c r="AI28" s="1149"/>
      <c r="AJ28" s="1152"/>
      <c r="AK28" s="1153">
        <v>258</v>
      </c>
      <c r="AL28" s="1141"/>
      <c r="AM28" s="1141"/>
      <c r="AN28" s="1141"/>
      <c r="AO28" s="1141"/>
      <c r="AP28" s="1141" t="s">
        <v>604</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413</v>
      </c>
      <c r="C29" s="1133"/>
      <c r="D29" s="1133"/>
      <c r="E29" s="1133"/>
      <c r="F29" s="1133"/>
      <c r="G29" s="1133"/>
      <c r="H29" s="1133"/>
      <c r="I29" s="1133"/>
      <c r="J29" s="1133"/>
      <c r="K29" s="1133"/>
      <c r="L29" s="1133"/>
      <c r="M29" s="1133"/>
      <c r="N29" s="1133"/>
      <c r="O29" s="1133"/>
      <c r="P29" s="1134"/>
      <c r="Q29" s="1138">
        <v>500</v>
      </c>
      <c r="R29" s="1139"/>
      <c r="S29" s="1139"/>
      <c r="T29" s="1139"/>
      <c r="U29" s="1139"/>
      <c r="V29" s="1139">
        <v>484</v>
      </c>
      <c r="W29" s="1139"/>
      <c r="X29" s="1139"/>
      <c r="Y29" s="1139"/>
      <c r="Z29" s="1139"/>
      <c r="AA29" s="1139">
        <v>16</v>
      </c>
      <c r="AB29" s="1139"/>
      <c r="AC29" s="1139"/>
      <c r="AD29" s="1139"/>
      <c r="AE29" s="1140"/>
      <c r="AF29" s="1114">
        <v>16</v>
      </c>
      <c r="AG29" s="1115"/>
      <c r="AH29" s="1115"/>
      <c r="AI29" s="1115"/>
      <c r="AJ29" s="1116"/>
      <c r="AK29" s="1075">
        <v>137</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414</v>
      </c>
      <c r="C30" s="1133"/>
      <c r="D30" s="1133"/>
      <c r="E30" s="1133"/>
      <c r="F30" s="1133"/>
      <c r="G30" s="1133"/>
      <c r="H30" s="1133"/>
      <c r="I30" s="1133"/>
      <c r="J30" s="1133"/>
      <c r="K30" s="1133"/>
      <c r="L30" s="1133"/>
      <c r="M30" s="1133"/>
      <c r="N30" s="1133"/>
      <c r="O30" s="1133"/>
      <c r="P30" s="1134"/>
      <c r="Q30" s="1138">
        <v>543</v>
      </c>
      <c r="R30" s="1139"/>
      <c r="S30" s="1139"/>
      <c r="T30" s="1139"/>
      <c r="U30" s="1139"/>
      <c r="V30" s="1139">
        <v>557</v>
      </c>
      <c r="W30" s="1139"/>
      <c r="X30" s="1139"/>
      <c r="Y30" s="1139"/>
      <c r="Z30" s="1139"/>
      <c r="AA30" s="1139">
        <v>-14</v>
      </c>
      <c r="AB30" s="1139"/>
      <c r="AC30" s="1139"/>
      <c r="AD30" s="1139"/>
      <c r="AE30" s="1140"/>
      <c r="AF30" s="1114">
        <v>193</v>
      </c>
      <c r="AG30" s="1115"/>
      <c r="AH30" s="1115"/>
      <c r="AI30" s="1115"/>
      <c r="AJ30" s="1116"/>
      <c r="AK30" s="1075">
        <v>41</v>
      </c>
      <c r="AL30" s="1066"/>
      <c r="AM30" s="1066"/>
      <c r="AN30" s="1066"/>
      <c r="AO30" s="1066"/>
      <c r="AP30" s="1066">
        <v>912</v>
      </c>
      <c r="AQ30" s="1066"/>
      <c r="AR30" s="1066"/>
      <c r="AS30" s="1066"/>
      <c r="AT30" s="1066"/>
      <c r="AU30" s="1066">
        <v>57</v>
      </c>
      <c r="AV30" s="1066"/>
      <c r="AW30" s="1066"/>
      <c r="AX30" s="1066"/>
      <c r="AY30" s="1066"/>
      <c r="AZ30" s="1137" t="s">
        <v>604</v>
      </c>
      <c r="BA30" s="1137"/>
      <c r="BB30" s="1137"/>
      <c r="BC30" s="1137"/>
      <c r="BD30" s="1137"/>
      <c r="BE30" s="1127" t="s">
        <v>415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416</v>
      </c>
      <c r="C31" s="1133"/>
      <c r="D31" s="1133"/>
      <c r="E31" s="1133"/>
      <c r="F31" s="1133"/>
      <c r="G31" s="1133"/>
      <c r="H31" s="1133"/>
      <c r="I31" s="1133"/>
      <c r="J31" s="1133"/>
      <c r="K31" s="1133"/>
      <c r="L31" s="1133"/>
      <c r="M31" s="1133"/>
      <c r="N31" s="1133"/>
      <c r="O31" s="1133"/>
      <c r="P31" s="1134"/>
      <c r="Q31" s="1138">
        <v>20</v>
      </c>
      <c r="R31" s="1139"/>
      <c r="S31" s="1139"/>
      <c r="T31" s="1139"/>
      <c r="U31" s="1139"/>
      <c r="V31" s="1139">
        <v>18</v>
      </c>
      <c r="W31" s="1139"/>
      <c r="X31" s="1139"/>
      <c r="Y31" s="1139"/>
      <c r="Z31" s="1139"/>
      <c r="AA31" s="1139">
        <v>2</v>
      </c>
      <c r="AB31" s="1139"/>
      <c r="AC31" s="1139"/>
      <c r="AD31" s="1139"/>
      <c r="AE31" s="1140"/>
      <c r="AF31" s="1114">
        <v>95</v>
      </c>
      <c r="AG31" s="1115"/>
      <c r="AH31" s="1115"/>
      <c r="AI31" s="1115"/>
      <c r="AJ31" s="1116"/>
      <c r="AK31" s="1075">
        <v>5</v>
      </c>
      <c r="AL31" s="1066"/>
      <c r="AM31" s="1066"/>
      <c r="AN31" s="1066"/>
      <c r="AO31" s="1066"/>
      <c r="AP31" s="1066">
        <v>48</v>
      </c>
      <c r="AQ31" s="1066"/>
      <c r="AR31" s="1066"/>
      <c r="AS31" s="1066"/>
      <c r="AT31" s="1066"/>
      <c r="AU31" s="1066" t="s">
        <v>604</v>
      </c>
      <c r="AV31" s="1066"/>
      <c r="AW31" s="1066"/>
      <c r="AX31" s="1066"/>
      <c r="AY31" s="1066"/>
      <c r="AZ31" s="1137" t="s">
        <v>604</v>
      </c>
      <c r="BA31" s="1137"/>
      <c r="BB31" s="1137"/>
      <c r="BC31" s="1137"/>
      <c r="BD31" s="1137"/>
      <c r="BE31" s="1127" t="s">
        <v>417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418</v>
      </c>
      <c r="C32" s="1133"/>
      <c r="D32" s="1133"/>
      <c r="E32" s="1133"/>
      <c r="F32" s="1133"/>
      <c r="G32" s="1133"/>
      <c r="H32" s="1133"/>
      <c r="I32" s="1133"/>
      <c r="J32" s="1133"/>
      <c r="K32" s="1133"/>
      <c r="L32" s="1133"/>
      <c r="M32" s="1133"/>
      <c r="N32" s="1133"/>
      <c r="O32" s="1133"/>
      <c r="P32" s="1134"/>
      <c r="Q32" s="1138">
        <v>484</v>
      </c>
      <c r="R32" s="1139"/>
      <c r="S32" s="1139"/>
      <c r="T32" s="1139"/>
      <c r="U32" s="1139"/>
      <c r="V32" s="1139">
        <v>478</v>
      </c>
      <c r="W32" s="1139"/>
      <c r="X32" s="1139"/>
      <c r="Y32" s="1139"/>
      <c r="Z32" s="1139"/>
      <c r="AA32" s="1139">
        <v>6</v>
      </c>
      <c r="AB32" s="1139"/>
      <c r="AC32" s="1139"/>
      <c r="AD32" s="1139"/>
      <c r="AE32" s="1140"/>
      <c r="AF32" s="1114">
        <v>413</v>
      </c>
      <c r="AG32" s="1115"/>
      <c r="AH32" s="1115"/>
      <c r="AI32" s="1115"/>
      <c r="AJ32" s="1116"/>
      <c r="AK32" s="1075">
        <v>258</v>
      </c>
      <c r="AL32" s="1066"/>
      <c r="AM32" s="1066"/>
      <c r="AN32" s="1066"/>
      <c r="AO32" s="1066"/>
      <c r="AP32" s="1066">
        <v>2801</v>
      </c>
      <c r="AQ32" s="1066"/>
      <c r="AR32" s="1066"/>
      <c r="AS32" s="1066"/>
      <c r="AT32" s="1066"/>
      <c r="AU32" s="1066">
        <v>2602</v>
      </c>
      <c r="AV32" s="1066"/>
      <c r="AW32" s="1066"/>
      <c r="AX32" s="1066"/>
      <c r="AY32" s="1066"/>
      <c r="AZ32" s="1137" t="s">
        <v>604</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419</v>
      </c>
      <c r="C33" s="1133"/>
      <c r="D33" s="1133"/>
      <c r="E33" s="1133"/>
      <c r="F33" s="1133"/>
      <c r="G33" s="1133"/>
      <c r="H33" s="1133"/>
      <c r="I33" s="1133"/>
      <c r="J33" s="1133"/>
      <c r="K33" s="1133"/>
      <c r="L33" s="1133"/>
      <c r="M33" s="1133"/>
      <c r="N33" s="1133"/>
      <c r="O33" s="1133"/>
      <c r="P33" s="1134"/>
      <c r="Q33" s="1138" t="s">
        <v>627</v>
      </c>
      <c r="R33" s="1139"/>
      <c r="S33" s="1139"/>
      <c r="T33" s="1139"/>
      <c r="U33" s="1139"/>
      <c r="V33" s="1139" t="s">
        <v>627</v>
      </c>
      <c r="W33" s="1139"/>
      <c r="X33" s="1139"/>
      <c r="Y33" s="1139"/>
      <c r="Z33" s="1139"/>
      <c r="AA33" s="1139" t="s">
        <v>627</v>
      </c>
      <c r="AB33" s="1139"/>
      <c r="AC33" s="1139"/>
      <c r="AD33" s="1139"/>
      <c r="AE33" s="1140"/>
      <c r="AF33" s="1114" t="s">
        <v>420</v>
      </c>
      <c r="AG33" s="1115"/>
      <c r="AH33" s="1115"/>
      <c r="AI33" s="1115"/>
      <c r="AJ33" s="1116"/>
      <c r="AK33" s="1075" t="s">
        <v>627</v>
      </c>
      <c r="AL33" s="1066"/>
      <c r="AM33" s="1066"/>
      <c r="AN33" s="1066"/>
      <c r="AO33" s="1066"/>
      <c r="AP33" s="1066" t="s">
        <v>627</v>
      </c>
      <c r="AQ33" s="1066"/>
      <c r="AR33" s="1066"/>
      <c r="AS33" s="1066"/>
      <c r="AT33" s="1066"/>
      <c r="AU33" s="1066" t="s">
        <v>604</v>
      </c>
      <c r="AV33" s="1066"/>
      <c r="AW33" s="1066"/>
      <c r="AX33" s="1066"/>
      <c r="AY33" s="1066"/>
      <c r="AZ33" s="1137" t="s">
        <v>604</v>
      </c>
      <c r="BA33" s="1137"/>
      <c r="BB33" s="1137"/>
      <c r="BC33" s="1137"/>
      <c r="BD33" s="1137"/>
      <c r="BE33" s="1127" t="s">
        <v>421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690</v>
      </c>
      <c r="AG63" s="1054"/>
      <c r="AH63" s="1054"/>
      <c r="AI63" s="1054"/>
      <c r="AJ63" s="1125"/>
      <c r="AK63" s="1126"/>
      <c r="AL63" s="1058"/>
      <c r="AM63" s="1058"/>
      <c r="AN63" s="1058"/>
      <c r="AO63" s="1058"/>
      <c r="AP63" s="1054">
        <v>3761</v>
      </c>
      <c r="AQ63" s="1054"/>
      <c r="AR63" s="1054"/>
      <c r="AS63" s="1054"/>
      <c r="AT63" s="1054"/>
      <c r="AU63" s="1054">
        <v>2659</v>
      </c>
      <c r="AV63" s="1054"/>
      <c r="AW63" s="1054"/>
      <c r="AX63" s="1054"/>
      <c r="AY63" s="1054"/>
      <c r="AZ63" s="1120"/>
      <c r="BA63" s="1120"/>
      <c r="BB63" s="1120"/>
      <c r="BC63" s="1120"/>
      <c r="BD63" s="1120"/>
      <c r="BE63" s="1055"/>
      <c r="BF63" s="1055"/>
      <c r="BG63" s="1055"/>
      <c r="BH63" s="1055"/>
      <c r="BI63" s="1056"/>
      <c r="BJ63" s="1121" t="s">
        <v>397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425</v>
      </c>
      <c r="B66" s="1091"/>
      <c r="C66" s="1091"/>
      <c r="D66" s="1091"/>
      <c r="E66" s="1091"/>
      <c r="F66" s="1091"/>
      <c r="G66" s="1091"/>
      <c r="H66" s="1091"/>
      <c r="I66" s="1091"/>
      <c r="J66" s="1091"/>
      <c r="K66" s="1091"/>
      <c r="L66" s="1091"/>
      <c r="M66" s="1091"/>
      <c r="N66" s="1091"/>
      <c r="O66" s="1091"/>
      <c r="P66" s="1092"/>
      <c r="Q66" s="1096" t="s">
        <v>404</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408</v>
      </c>
      <c r="AL66" s="1091"/>
      <c r="AM66" s="1091"/>
      <c r="AN66" s="1091"/>
      <c r="AO66" s="1092"/>
      <c r="AP66" s="1096" t="s">
        <v>429</v>
      </c>
      <c r="AQ66" s="1097"/>
      <c r="AR66" s="1097"/>
      <c r="AS66" s="1097"/>
      <c r="AT66" s="1098"/>
      <c r="AU66" s="1096" t="s">
        <v>430</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605</v>
      </c>
      <c r="C68" s="1081"/>
      <c r="D68" s="1081"/>
      <c r="E68" s="1081"/>
      <c r="F68" s="1081"/>
      <c r="G68" s="1081"/>
      <c r="H68" s="1081"/>
      <c r="I68" s="1081"/>
      <c r="J68" s="1081"/>
      <c r="K68" s="1081"/>
      <c r="L68" s="1081"/>
      <c r="M68" s="1081"/>
      <c r="N68" s="1081"/>
      <c r="O68" s="1081"/>
      <c r="P68" s="1082"/>
      <c r="Q68" s="1083">
        <v>4</v>
      </c>
      <c r="R68" s="1077"/>
      <c r="S68" s="1077"/>
      <c r="T68" s="1077"/>
      <c r="U68" s="1077"/>
      <c r="V68" s="1077">
        <v>2</v>
      </c>
      <c r="W68" s="1077"/>
      <c r="X68" s="1077"/>
      <c r="Y68" s="1077"/>
      <c r="Z68" s="1077"/>
      <c r="AA68" s="1077">
        <v>1</v>
      </c>
      <c r="AB68" s="1077"/>
      <c r="AC68" s="1077"/>
      <c r="AD68" s="1077"/>
      <c r="AE68" s="1077"/>
      <c r="AF68" s="1077">
        <v>1</v>
      </c>
      <c r="AG68" s="1077"/>
      <c r="AH68" s="1077"/>
      <c r="AI68" s="1077"/>
      <c r="AJ68" s="1077"/>
      <c r="AK68" s="1077" t="s">
        <v>530</v>
      </c>
      <c r="AL68" s="1077"/>
      <c r="AM68" s="1077"/>
      <c r="AN68" s="1077"/>
      <c r="AO68" s="1077"/>
      <c r="AP68" s="1077" t="s">
        <v>530</v>
      </c>
      <c r="AQ68" s="1077"/>
      <c r="AR68" s="1077"/>
      <c r="AS68" s="1077"/>
      <c r="AT68" s="1077"/>
      <c r="AU68" s="1077" t="s">
        <v>628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606</v>
      </c>
      <c r="C69" s="1070"/>
      <c r="D69" s="1070"/>
      <c r="E69" s="1070"/>
      <c r="F69" s="1070"/>
      <c r="G69" s="1070"/>
      <c r="H69" s="1070"/>
      <c r="I69" s="1070"/>
      <c r="J69" s="1070"/>
      <c r="K69" s="1070"/>
      <c r="L69" s="1070"/>
      <c r="M69" s="1070"/>
      <c r="N69" s="1070"/>
      <c r="O69" s="1070"/>
      <c r="P69" s="1071"/>
      <c r="Q69" s="1072">
        <v>134</v>
      </c>
      <c r="R69" s="1066"/>
      <c r="S69" s="1066"/>
      <c r="T69" s="1066"/>
      <c r="U69" s="1066"/>
      <c r="V69" s="1066">
        <v>122</v>
      </c>
      <c r="W69" s="1066"/>
      <c r="X69" s="1066"/>
      <c r="Y69" s="1066"/>
      <c r="Z69" s="1066"/>
      <c r="AA69" s="1066">
        <v>12</v>
      </c>
      <c r="AB69" s="1066"/>
      <c r="AC69" s="1066"/>
      <c r="AD69" s="1066"/>
      <c r="AE69" s="1066"/>
      <c r="AF69" s="1066">
        <v>12</v>
      </c>
      <c r="AG69" s="1066"/>
      <c r="AH69" s="1066"/>
      <c r="AI69" s="1066"/>
      <c r="AJ69" s="1066"/>
      <c r="AK69" s="1066" t="s">
        <v>530</v>
      </c>
      <c r="AL69" s="1066"/>
      <c r="AM69" s="1066"/>
      <c r="AN69" s="1066"/>
      <c r="AO69" s="1066"/>
      <c r="AP69" s="1066">
        <v>193</v>
      </c>
      <c r="AQ69" s="1066"/>
      <c r="AR69" s="1066"/>
      <c r="AS69" s="1066"/>
      <c r="AT69" s="1066"/>
      <c r="AU69" s="1066">
        <v>68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607</v>
      </c>
      <c r="C70" s="1070"/>
      <c r="D70" s="1070"/>
      <c r="E70" s="1070"/>
      <c r="F70" s="1070"/>
      <c r="G70" s="1070"/>
      <c r="H70" s="1070"/>
      <c r="I70" s="1070"/>
      <c r="J70" s="1070"/>
      <c r="K70" s="1070"/>
      <c r="L70" s="1070"/>
      <c r="M70" s="1070"/>
      <c r="N70" s="1070"/>
      <c r="O70" s="1070"/>
      <c r="P70" s="1071"/>
      <c r="Q70" s="1072">
        <v>83</v>
      </c>
      <c r="R70" s="1066"/>
      <c r="S70" s="1066"/>
      <c r="T70" s="1066"/>
      <c r="U70" s="1066"/>
      <c r="V70" s="1066">
        <v>81</v>
      </c>
      <c r="W70" s="1066"/>
      <c r="X70" s="1066"/>
      <c r="Y70" s="1066"/>
      <c r="Z70" s="1066"/>
      <c r="AA70" s="1066">
        <v>2</v>
      </c>
      <c r="AB70" s="1066"/>
      <c r="AC70" s="1066"/>
      <c r="AD70" s="1066"/>
      <c r="AE70" s="1066"/>
      <c r="AF70" s="1066">
        <v>2</v>
      </c>
      <c r="AG70" s="1066"/>
      <c r="AH70" s="1066"/>
      <c r="AI70" s="1066"/>
      <c r="AJ70" s="1066"/>
      <c r="AK70" s="1066" t="s">
        <v>530</v>
      </c>
      <c r="AL70" s="1066"/>
      <c r="AM70" s="1066"/>
      <c r="AN70" s="1066"/>
      <c r="AO70" s="1066"/>
      <c r="AP70" s="1066" t="s">
        <v>530</v>
      </c>
      <c r="AQ70" s="1066"/>
      <c r="AR70" s="1066"/>
      <c r="AS70" s="1066"/>
      <c r="AT70" s="1066"/>
      <c r="AU70" s="1066" t="s">
        <v>628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608</v>
      </c>
      <c r="C71" s="1070"/>
      <c r="D71" s="1070"/>
      <c r="E71" s="1070"/>
      <c r="F71" s="1070"/>
      <c r="G71" s="1070"/>
      <c r="H71" s="1070"/>
      <c r="I71" s="1070"/>
      <c r="J71" s="1070"/>
      <c r="K71" s="1070"/>
      <c r="L71" s="1070"/>
      <c r="M71" s="1070"/>
      <c r="N71" s="1070"/>
      <c r="O71" s="1070"/>
      <c r="P71" s="1071"/>
      <c r="Q71" s="1072">
        <v>11</v>
      </c>
      <c r="R71" s="1066"/>
      <c r="S71" s="1066"/>
      <c r="T71" s="1066"/>
      <c r="U71" s="1066"/>
      <c r="V71" s="1066">
        <v>6</v>
      </c>
      <c r="W71" s="1066"/>
      <c r="X71" s="1066"/>
      <c r="Y71" s="1066"/>
      <c r="Z71" s="1066"/>
      <c r="AA71" s="1066">
        <v>4</v>
      </c>
      <c r="AB71" s="1066"/>
      <c r="AC71" s="1066"/>
      <c r="AD71" s="1066"/>
      <c r="AE71" s="1066"/>
      <c r="AF71" s="1066">
        <v>4</v>
      </c>
      <c r="AG71" s="1066"/>
      <c r="AH71" s="1066"/>
      <c r="AI71" s="1066"/>
      <c r="AJ71" s="1066"/>
      <c r="AK71" s="1066" t="s">
        <v>530</v>
      </c>
      <c r="AL71" s="1066"/>
      <c r="AM71" s="1066"/>
      <c r="AN71" s="1066"/>
      <c r="AO71" s="1066"/>
      <c r="AP71" s="1066" t="s">
        <v>530</v>
      </c>
      <c r="AQ71" s="1066"/>
      <c r="AR71" s="1066"/>
      <c r="AS71" s="1066"/>
      <c r="AT71" s="1066"/>
      <c r="AU71" s="1066" t="s">
        <v>628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609</v>
      </c>
      <c r="C72" s="1070"/>
      <c r="D72" s="1070"/>
      <c r="E72" s="1070"/>
      <c r="F72" s="1070"/>
      <c r="G72" s="1070"/>
      <c r="H72" s="1070"/>
      <c r="I72" s="1070"/>
      <c r="J72" s="1070"/>
      <c r="K72" s="1070"/>
      <c r="L72" s="1070"/>
      <c r="M72" s="1070"/>
      <c r="N72" s="1070"/>
      <c r="O72" s="1070"/>
      <c r="P72" s="1071"/>
      <c r="Q72" s="1072">
        <v>21</v>
      </c>
      <c r="R72" s="1066"/>
      <c r="S72" s="1066"/>
      <c r="T72" s="1066"/>
      <c r="U72" s="1066"/>
      <c r="V72" s="1066">
        <v>19</v>
      </c>
      <c r="W72" s="1066"/>
      <c r="X72" s="1066"/>
      <c r="Y72" s="1066"/>
      <c r="Z72" s="1066"/>
      <c r="AA72" s="1066">
        <v>2</v>
      </c>
      <c r="AB72" s="1066"/>
      <c r="AC72" s="1066"/>
      <c r="AD72" s="1066"/>
      <c r="AE72" s="1066"/>
      <c r="AF72" s="1066">
        <v>2</v>
      </c>
      <c r="AG72" s="1066"/>
      <c r="AH72" s="1066"/>
      <c r="AI72" s="1066"/>
      <c r="AJ72" s="1066"/>
      <c r="AK72" s="1066">
        <v>1</v>
      </c>
      <c r="AL72" s="1066"/>
      <c r="AM72" s="1066"/>
      <c r="AN72" s="1066"/>
      <c r="AO72" s="1066"/>
      <c r="AP72" s="1066" t="s">
        <v>530</v>
      </c>
      <c r="AQ72" s="1066"/>
      <c r="AR72" s="1066"/>
      <c r="AS72" s="1066"/>
      <c r="AT72" s="1066"/>
      <c r="AU72" s="1066" t="s">
        <v>628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610</v>
      </c>
      <c r="C73" s="1070"/>
      <c r="D73" s="1070"/>
      <c r="E73" s="1070"/>
      <c r="F73" s="1070"/>
      <c r="G73" s="1070"/>
      <c r="H73" s="1070"/>
      <c r="I73" s="1070"/>
      <c r="J73" s="1070"/>
      <c r="K73" s="1070"/>
      <c r="L73" s="1070"/>
      <c r="M73" s="1070"/>
      <c r="N73" s="1070"/>
      <c r="O73" s="1070"/>
      <c r="P73" s="1071"/>
      <c r="Q73" s="1072">
        <v>1265</v>
      </c>
      <c r="R73" s="1066"/>
      <c r="S73" s="1066"/>
      <c r="T73" s="1066"/>
      <c r="U73" s="1066"/>
      <c r="V73" s="1066">
        <v>1238</v>
      </c>
      <c r="W73" s="1066"/>
      <c r="X73" s="1066"/>
      <c r="Y73" s="1066"/>
      <c r="Z73" s="1066"/>
      <c r="AA73" s="1066">
        <v>27</v>
      </c>
      <c r="AB73" s="1066"/>
      <c r="AC73" s="1066"/>
      <c r="AD73" s="1066"/>
      <c r="AE73" s="1066"/>
      <c r="AF73" s="1066">
        <v>27</v>
      </c>
      <c r="AG73" s="1066"/>
      <c r="AH73" s="1066"/>
      <c r="AI73" s="1066"/>
      <c r="AJ73" s="1066"/>
      <c r="AK73" s="1066">
        <v>15</v>
      </c>
      <c r="AL73" s="1066"/>
      <c r="AM73" s="1066"/>
      <c r="AN73" s="1066"/>
      <c r="AO73" s="1066"/>
      <c r="AP73" s="1066">
        <v>380</v>
      </c>
      <c r="AQ73" s="1066"/>
      <c r="AR73" s="1066"/>
      <c r="AS73" s="1066"/>
      <c r="AT73" s="1066"/>
      <c r="AU73" s="1066">
        <v>121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611</v>
      </c>
      <c r="C74" s="1070"/>
      <c r="D74" s="1070"/>
      <c r="E74" s="1070"/>
      <c r="F74" s="1070"/>
      <c r="G74" s="1070"/>
      <c r="H74" s="1070"/>
      <c r="I74" s="1070"/>
      <c r="J74" s="1070"/>
      <c r="K74" s="1070"/>
      <c r="L74" s="1070"/>
      <c r="M74" s="1070"/>
      <c r="N74" s="1070"/>
      <c r="O74" s="1070"/>
      <c r="P74" s="1071"/>
      <c r="Q74" s="1072">
        <v>502</v>
      </c>
      <c r="R74" s="1066"/>
      <c r="S74" s="1066"/>
      <c r="T74" s="1066"/>
      <c r="U74" s="1066"/>
      <c r="V74" s="1066">
        <v>476</v>
      </c>
      <c r="W74" s="1066"/>
      <c r="X74" s="1066"/>
      <c r="Y74" s="1066"/>
      <c r="Z74" s="1066"/>
      <c r="AA74" s="1066">
        <v>26</v>
      </c>
      <c r="AB74" s="1066"/>
      <c r="AC74" s="1066"/>
      <c r="AD74" s="1066"/>
      <c r="AE74" s="1066"/>
      <c r="AF74" s="1066">
        <v>26</v>
      </c>
      <c r="AG74" s="1066"/>
      <c r="AH74" s="1066"/>
      <c r="AI74" s="1066"/>
      <c r="AJ74" s="1066"/>
      <c r="AK74" s="1066">
        <v>38</v>
      </c>
      <c r="AL74" s="1066"/>
      <c r="AM74" s="1066"/>
      <c r="AN74" s="1066"/>
      <c r="AO74" s="1066"/>
      <c r="AP74" s="1066">
        <v>126</v>
      </c>
      <c r="AQ74" s="1066"/>
      <c r="AR74" s="1066"/>
      <c r="AS74" s="1066"/>
      <c r="AT74" s="1066"/>
      <c r="AU74" s="1066">
        <v>73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612</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76" t="s">
        <v>530</v>
      </c>
      <c r="AQ75" s="1074"/>
      <c r="AR75" s="1074"/>
      <c r="AS75" s="1074"/>
      <c r="AT75" s="1075"/>
      <c r="AU75" s="1076" t="s">
        <v>628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613</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76" t="s">
        <v>530</v>
      </c>
      <c r="AB76" s="1074"/>
      <c r="AC76" s="1074"/>
      <c r="AD76" s="1074"/>
      <c r="AE76" s="1075"/>
      <c r="AF76" s="1076" t="s">
        <v>530</v>
      </c>
      <c r="AG76" s="1074"/>
      <c r="AH76" s="1074"/>
      <c r="AI76" s="1074"/>
      <c r="AJ76" s="1075"/>
      <c r="AK76" s="1076" t="s">
        <v>530</v>
      </c>
      <c r="AL76" s="1074"/>
      <c r="AM76" s="1074"/>
      <c r="AN76" s="1074"/>
      <c r="AO76" s="1075"/>
      <c r="AP76" s="1076" t="s">
        <v>530</v>
      </c>
      <c r="AQ76" s="1074"/>
      <c r="AR76" s="1074"/>
      <c r="AS76" s="1074"/>
      <c r="AT76" s="1075"/>
      <c r="AU76" s="1076" t="s">
        <v>628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614</v>
      </c>
      <c r="C77" s="1070"/>
      <c r="D77" s="1070"/>
      <c r="E77" s="1070"/>
      <c r="F77" s="1070"/>
      <c r="G77" s="1070"/>
      <c r="H77" s="1070"/>
      <c r="I77" s="1070"/>
      <c r="J77" s="1070"/>
      <c r="K77" s="1070"/>
      <c r="L77" s="1070"/>
      <c r="M77" s="1070"/>
      <c r="N77" s="1070"/>
      <c r="O77" s="1070"/>
      <c r="P77" s="1071"/>
      <c r="Q77" s="1073">
        <v>1891</v>
      </c>
      <c r="R77" s="1074"/>
      <c r="S77" s="1074"/>
      <c r="T77" s="1074"/>
      <c r="U77" s="1075"/>
      <c r="V77" s="1076">
        <v>1844</v>
      </c>
      <c r="W77" s="1074"/>
      <c r="X77" s="1074"/>
      <c r="Y77" s="1074"/>
      <c r="Z77" s="1075"/>
      <c r="AA77" s="1076">
        <v>47</v>
      </c>
      <c r="AB77" s="1074"/>
      <c r="AC77" s="1074"/>
      <c r="AD77" s="1074"/>
      <c r="AE77" s="1075"/>
      <c r="AF77" s="1076">
        <v>47</v>
      </c>
      <c r="AG77" s="1074"/>
      <c r="AH77" s="1074"/>
      <c r="AI77" s="1074"/>
      <c r="AJ77" s="1075"/>
      <c r="AK77" s="1076" t="s">
        <v>530</v>
      </c>
      <c r="AL77" s="1074"/>
      <c r="AM77" s="1074"/>
      <c r="AN77" s="1074"/>
      <c r="AO77" s="1075"/>
      <c r="AP77" s="1076" t="s">
        <v>530</v>
      </c>
      <c r="AQ77" s="1074"/>
      <c r="AR77" s="1074"/>
      <c r="AS77" s="1074"/>
      <c r="AT77" s="1075"/>
      <c r="AU77" s="1076" t="s">
        <v>628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615</v>
      </c>
      <c r="C78" s="1070"/>
      <c r="D78" s="1070"/>
      <c r="E78" s="1070"/>
      <c r="F78" s="1070"/>
      <c r="G78" s="1070"/>
      <c r="H78" s="1070"/>
      <c r="I78" s="1070"/>
      <c r="J78" s="1070"/>
      <c r="K78" s="1070"/>
      <c r="L78" s="1070"/>
      <c r="M78" s="1070"/>
      <c r="N78" s="1070"/>
      <c r="O78" s="1070"/>
      <c r="P78" s="1071"/>
      <c r="Q78" s="1072">
        <v>70477</v>
      </c>
      <c r="R78" s="1066"/>
      <c r="S78" s="1066"/>
      <c r="T78" s="1066"/>
      <c r="U78" s="1066"/>
      <c r="V78" s="1066">
        <v>68238</v>
      </c>
      <c r="W78" s="1066"/>
      <c r="X78" s="1066"/>
      <c r="Y78" s="1066"/>
      <c r="Z78" s="1066"/>
      <c r="AA78" s="1066">
        <v>2239</v>
      </c>
      <c r="AB78" s="1066"/>
      <c r="AC78" s="1066"/>
      <c r="AD78" s="1066"/>
      <c r="AE78" s="1066"/>
      <c r="AF78" s="1066">
        <v>2239</v>
      </c>
      <c r="AG78" s="1066"/>
      <c r="AH78" s="1066"/>
      <c r="AI78" s="1066"/>
      <c r="AJ78" s="1066"/>
      <c r="AK78" s="1066">
        <v>1112</v>
      </c>
      <c r="AL78" s="1066"/>
      <c r="AM78" s="1066"/>
      <c r="AN78" s="1066"/>
      <c r="AO78" s="1066"/>
      <c r="AP78" s="1066" t="s">
        <v>530</v>
      </c>
      <c r="AQ78" s="1066"/>
      <c r="AR78" s="1066"/>
      <c r="AS78" s="1066"/>
      <c r="AT78" s="1066"/>
      <c r="AU78" s="1066" t="s">
        <v>628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616</v>
      </c>
      <c r="C79" s="1070"/>
      <c r="D79" s="1070"/>
      <c r="E79" s="1070"/>
      <c r="F79" s="1070"/>
      <c r="G79" s="1070"/>
      <c r="H79" s="1070"/>
      <c r="I79" s="1070"/>
      <c r="J79" s="1070"/>
      <c r="K79" s="1070"/>
      <c r="L79" s="1070"/>
      <c r="M79" s="1070"/>
      <c r="N79" s="1070"/>
      <c r="O79" s="1070"/>
      <c r="P79" s="1071"/>
      <c r="Q79" s="1072">
        <v>168</v>
      </c>
      <c r="R79" s="1066"/>
      <c r="S79" s="1066"/>
      <c r="T79" s="1066"/>
      <c r="U79" s="1066"/>
      <c r="V79" s="1066">
        <v>146</v>
      </c>
      <c r="W79" s="1066"/>
      <c r="X79" s="1066"/>
      <c r="Y79" s="1066"/>
      <c r="Z79" s="1066"/>
      <c r="AA79" s="1066">
        <v>21</v>
      </c>
      <c r="AB79" s="1066"/>
      <c r="AC79" s="1066"/>
      <c r="AD79" s="1066"/>
      <c r="AE79" s="1066"/>
      <c r="AF79" s="1066">
        <v>21</v>
      </c>
      <c r="AG79" s="1066"/>
      <c r="AH79" s="1066"/>
      <c r="AI79" s="1066"/>
      <c r="AJ79" s="1066"/>
      <c r="AK79" s="1066" t="s">
        <v>530</v>
      </c>
      <c r="AL79" s="1066"/>
      <c r="AM79" s="1066"/>
      <c r="AN79" s="1066"/>
      <c r="AO79" s="1066"/>
      <c r="AP79" s="1066" t="s">
        <v>530</v>
      </c>
      <c r="AQ79" s="1066"/>
      <c r="AR79" s="1066"/>
      <c r="AS79" s="1066"/>
      <c r="AT79" s="1066"/>
      <c r="AU79" s="1066" t="s">
        <v>628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617</v>
      </c>
      <c r="C80" s="1070"/>
      <c r="D80" s="1070"/>
      <c r="E80" s="1070"/>
      <c r="F80" s="1070"/>
      <c r="G80" s="1070"/>
      <c r="H80" s="1070"/>
      <c r="I80" s="1070"/>
      <c r="J80" s="1070"/>
      <c r="K80" s="1070"/>
      <c r="L80" s="1070"/>
      <c r="M80" s="1070"/>
      <c r="N80" s="1070"/>
      <c r="O80" s="1070"/>
      <c r="P80" s="1071"/>
      <c r="Q80" s="1072">
        <v>772932</v>
      </c>
      <c r="R80" s="1066"/>
      <c r="S80" s="1066"/>
      <c r="T80" s="1066"/>
      <c r="U80" s="1066"/>
      <c r="V80" s="1066">
        <v>740589</v>
      </c>
      <c r="W80" s="1066"/>
      <c r="X80" s="1066"/>
      <c r="Y80" s="1066"/>
      <c r="Z80" s="1066"/>
      <c r="AA80" s="1066">
        <v>32343</v>
      </c>
      <c r="AB80" s="1066"/>
      <c r="AC80" s="1066"/>
      <c r="AD80" s="1066"/>
      <c r="AE80" s="1066"/>
      <c r="AF80" s="1066">
        <v>32343</v>
      </c>
      <c r="AG80" s="1066"/>
      <c r="AH80" s="1066"/>
      <c r="AI80" s="1066"/>
      <c r="AJ80" s="1066"/>
      <c r="AK80" s="1066">
        <v>691</v>
      </c>
      <c r="AL80" s="1066"/>
      <c r="AM80" s="1066"/>
      <c r="AN80" s="1066"/>
      <c r="AO80" s="1066"/>
      <c r="AP80" s="1066" t="s">
        <v>530</v>
      </c>
      <c r="AQ80" s="1066"/>
      <c r="AR80" s="1066"/>
      <c r="AS80" s="1066"/>
      <c r="AT80" s="1066"/>
      <c r="AU80" s="1066" t="s">
        <v>628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618</v>
      </c>
      <c r="C81" s="1070"/>
      <c r="D81" s="1070"/>
      <c r="E81" s="1070"/>
      <c r="F81" s="1070"/>
      <c r="G81" s="1070"/>
      <c r="H81" s="1070"/>
      <c r="I81" s="1070"/>
      <c r="J81" s="1070"/>
      <c r="K81" s="1070"/>
      <c r="L81" s="1070"/>
      <c r="M81" s="1070"/>
      <c r="N81" s="1070"/>
      <c r="O81" s="1070"/>
      <c r="P81" s="1071"/>
      <c r="Q81" s="1072">
        <v>983</v>
      </c>
      <c r="R81" s="1066"/>
      <c r="S81" s="1066"/>
      <c r="T81" s="1066"/>
      <c r="U81" s="1066"/>
      <c r="V81" s="1066">
        <v>824</v>
      </c>
      <c r="W81" s="1066"/>
      <c r="X81" s="1066"/>
      <c r="Y81" s="1066"/>
      <c r="Z81" s="1066"/>
      <c r="AA81" s="1066">
        <v>159</v>
      </c>
      <c r="AB81" s="1066"/>
      <c r="AC81" s="1066"/>
      <c r="AD81" s="1066"/>
      <c r="AE81" s="1066"/>
      <c r="AF81" s="1066">
        <v>1274</v>
      </c>
      <c r="AG81" s="1066"/>
      <c r="AH81" s="1066"/>
      <c r="AI81" s="1066"/>
      <c r="AJ81" s="1066"/>
      <c r="AK81" s="1066" t="s">
        <v>628</v>
      </c>
      <c r="AL81" s="1066"/>
      <c r="AM81" s="1066"/>
      <c r="AN81" s="1066"/>
      <c r="AO81" s="1066"/>
      <c r="AP81" s="1066">
        <v>3520</v>
      </c>
      <c r="AQ81" s="1066"/>
      <c r="AR81" s="1066"/>
      <c r="AS81" s="1066"/>
      <c r="AT81" s="1066"/>
      <c r="AU81" s="1066" t="s">
        <v>530</v>
      </c>
      <c r="AV81" s="1066"/>
      <c r="AW81" s="1066"/>
      <c r="AX81" s="1066"/>
      <c r="AY81" s="1066"/>
      <c r="AZ81" s="1067" t="s">
        <v>619</v>
      </c>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399</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36008</v>
      </c>
      <c r="AG88" s="1054"/>
      <c r="AH88" s="1054"/>
      <c r="AI88" s="1054"/>
      <c r="AJ88" s="1054"/>
      <c r="AK88" s="1058"/>
      <c r="AL88" s="1058"/>
      <c r="AM88" s="1058"/>
      <c r="AN88" s="1058"/>
      <c r="AO88" s="1058"/>
      <c r="AP88" s="1054">
        <v>4218</v>
      </c>
      <c r="AQ88" s="1054"/>
      <c r="AR88" s="1054"/>
      <c r="AS88" s="1054"/>
      <c r="AT88" s="1054"/>
      <c r="AU88" s="1054">
        <v>262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35</v>
      </c>
      <c r="CS102" s="1046"/>
      <c r="CT102" s="1046"/>
      <c r="CU102" s="1046"/>
      <c r="CV102" s="1047"/>
      <c r="CW102" s="1045" t="s">
        <v>604</v>
      </c>
      <c r="CX102" s="1046"/>
      <c r="CY102" s="1046"/>
      <c r="CZ102" s="1046"/>
      <c r="DA102" s="1047"/>
      <c r="DB102" s="1045">
        <v>60</v>
      </c>
      <c r="DC102" s="1046"/>
      <c r="DD102" s="1046"/>
      <c r="DE102" s="1046"/>
      <c r="DF102" s="1047"/>
      <c r="DG102" s="1045" t="s">
        <v>604</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310</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310</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310</v>
      </c>
      <c r="DR109" s="989"/>
      <c r="DS109" s="989"/>
      <c r="DT109" s="989"/>
      <c r="DU109" s="990"/>
      <c r="DV109" s="991" t="s">
        <v>442</v>
      </c>
      <c r="DW109" s="989"/>
      <c r="DX109" s="989"/>
      <c r="DY109" s="989"/>
      <c r="DZ109" s="1020"/>
    </row>
    <row r="110" spans="1:131" s="248" customFormat="1" ht="26.25" customHeight="1">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1177583</v>
      </c>
      <c r="AB110" s="982"/>
      <c r="AC110" s="982"/>
      <c r="AD110" s="982"/>
      <c r="AE110" s="983"/>
      <c r="AF110" s="984">
        <v>1176389</v>
      </c>
      <c r="AG110" s="982"/>
      <c r="AH110" s="982"/>
      <c r="AI110" s="982"/>
      <c r="AJ110" s="983"/>
      <c r="AK110" s="984">
        <v>1193462</v>
      </c>
      <c r="AL110" s="982"/>
      <c r="AM110" s="982"/>
      <c r="AN110" s="982"/>
      <c r="AO110" s="983"/>
      <c r="AP110" s="985">
        <v>19.100000000000001</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10162352</v>
      </c>
      <c r="BR110" s="929"/>
      <c r="BS110" s="929"/>
      <c r="BT110" s="929"/>
      <c r="BU110" s="929"/>
      <c r="BV110" s="929">
        <v>10136661</v>
      </c>
      <c r="BW110" s="929"/>
      <c r="BX110" s="929"/>
      <c r="BY110" s="929"/>
      <c r="BZ110" s="929"/>
      <c r="CA110" s="929">
        <v>9704855</v>
      </c>
      <c r="CB110" s="929"/>
      <c r="CC110" s="929"/>
      <c r="CD110" s="929"/>
      <c r="CE110" s="929"/>
      <c r="CF110" s="953">
        <v>155.69999999999999</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397</v>
      </c>
      <c r="DH110" s="929"/>
      <c r="DI110" s="929"/>
      <c r="DJ110" s="929"/>
      <c r="DK110" s="929"/>
      <c r="DL110" s="929" t="s">
        <v>448</v>
      </c>
      <c r="DM110" s="929"/>
      <c r="DN110" s="929"/>
      <c r="DO110" s="929"/>
      <c r="DP110" s="929"/>
      <c r="DQ110" s="929" t="s">
        <v>448</v>
      </c>
      <c r="DR110" s="929"/>
      <c r="DS110" s="929"/>
      <c r="DT110" s="929"/>
      <c r="DU110" s="929"/>
      <c r="DV110" s="930" t="s">
        <v>397</v>
      </c>
      <c r="DW110" s="930"/>
      <c r="DX110" s="930"/>
      <c r="DY110" s="930"/>
      <c r="DZ110" s="931"/>
    </row>
    <row r="111" spans="1:131" s="248" customFormat="1" ht="26.25" customHeight="1">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144613</v>
      </c>
      <c r="BR111" s="901"/>
      <c r="BS111" s="901"/>
      <c r="BT111" s="901"/>
      <c r="BU111" s="901"/>
      <c r="BV111" s="901">
        <v>144585</v>
      </c>
      <c r="BW111" s="901"/>
      <c r="BX111" s="901"/>
      <c r="BY111" s="901"/>
      <c r="BZ111" s="901"/>
      <c r="CA111" s="901">
        <v>144542</v>
      </c>
      <c r="CB111" s="901"/>
      <c r="CC111" s="901"/>
      <c r="CD111" s="901"/>
      <c r="CE111" s="901"/>
      <c r="CF111" s="962">
        <v>2.2999999999999998</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452</v>
      </c>
      <c r="DM111" s="901"/>
      <c r="DN111" s="901"/>
      <c r="DO111" s="901"/>
      <c r="DP111" s="901"/>
      <c r="DQ111" s="901" t="s">
        <v>448</v>
      </c>
      <c r="DR111" s="901"/>
      <c r="DS111" s="901"/>
      <c r="DT111" s="901"/>
      <c r="DU111" s="901"/>
      <c r="DV111" s="878" t="s">
        <v>452</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455</v>
      </c>
      <c r="AB112" s="864"/>
      <c r="AC112" s="864"/>
      <c r="AD112" s="864"/>
      <c r="AE112" s="865"/>
      <c r="AF112" s="866" t="s">
        <v>455</v>
      </c>
      <c r="AG112" s="864"/>
      <c r="AH112" s="864"/>
      <c r="AI112" s="864"/>
      <c r="AJ112" s="865"/>
      <c r="AK112" s="866" t="s">
        <v>456</v>
      </c>
      <c r="AL112" s="864"/>
      <c r="AM112" s="864"/>
      <c r="AN112" s="864"/>
      <c r="AO112" s="865"/>
      <c r="AP112" s="911" t="s">
        <v>455</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3220271</v>
      </c>
      <c r="BR112" s="901"/>
      <c r="BS112" s="901"/>
      <c r="BT112" s="901"/>
      <c r="BU112" s="901"/>
      <c r="BV112" s="901">
        <v>2939724</v>
      </c>
      <c r="BW112" s="901"/>
      <c r="BX112" s="901"/>
      <c r="BY112" s="901"/>
      <c r="BZ112" s="901"/>
      <c r="CA112" s="901">
        <v>2659168</v>
      </c>
      <c r="CB112" s="901"/>
      <c r="CC112" s="901"/>
      <c r="CD112" s="901"/>
      <c r="CE112" s="901"/>
      <c r="CF112" s="962">
        <v>42.7</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459</v>
      </c>
      <c r="DH112" s="901"/>
      <c r="DI112" s="901"/>
      <c r="DJ112" s="901"/>
      <c r="DK112" s="901"/>
      <c r="DL112" s="901" t="s">
        <v>460</v>
      </c>
      <c r="DM112" s="901"/>
      <c r="DN112" s="901"/>
      <c r="DO112" s="901"/>
      <c r="DP112" s="901"/>
      <c r="DQ112" s="901" t="s">
        <v>455</v>
      </c>
      <c r="DR112" s="901"/>
      <c r="DS112" s="901"/>
      <c r="DT112" s="901"/>
      <c r="DU112" s="901"/>
      <c r="DV112" s="878" t="s">
        <v>460</v>
      </c>
      <c r="DW112" s="878"/>
      <c r="DX112" s="878"/>
      <c r="DY112" s="878"/>
      <c r="DZ112" s="879"/>
    </row>
    <row r="113" spans="1:130" s="248" customFormat="1" ht="26.25" customHeight="1">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286270</v>
      </c>
      <c r="AB113" s="1010"/>
      <c r="AC113" s="1010"/>
      <c r="AD113" s="1010"/>
      <c r="AE113" s="1011"/>
      <c r="AF113" s="1012">
        <v>261356</v>
      </c>
      <c r="AG113" s="1010"/>
      <c r="AH113" s="1010"/>
      <c r="AI113" s="1010"/>
      <c r="AJ113" s="1011"/>
      <c r="AK113" s="1012">
        <v>260778</v>
      </c>
      <c r="AL113" s="1010"/>
      <c r="AM113" s="1010"/>
      <c r="AN113" s="1010"/>
      <c r="AO113" s="1011"/>
      <c r="AP113" s="1013">
        <v>4.2</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396996</v>
      </c>
      <c r="BR113" s="901"/>
      <c r="BS113" s="901"/>
      <c r="BT113" s="901"/>
      <c r="BU113" s="901"/>
      <c r="BV113" s="901">
        <v>348129</v>
      </c>
      <c r="BW113" s="901"/>
      <c r="BX113" s="901"/>
      <c r="BY113" s="901"/>
      <c r="BZ113" s="901"/>
      <c r="CA113" s="901">
        <v>262008</v>
      </c>
      <c r="CB113" s="901"/>
      <c r="CC113" s="901"/>
      <c r="CD113" s="901"/>
      <c r="CE113" s="901"/>
      <c r="CF113" s="962">
        <v>4.2</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455</v>
      </c>
      <c r="DH113" s="864"/>
      <c r="DI113" s="864"/>
      <c r="DJ113" s="864"/>
      <c r="DK113" s="865"/>
      <c r="DL113" s="866" t="s">
        <v>455</v>
      </c>
      <c r="DM113" s="864"/>
      <c r="DN113" s="864"/>
      <c r="DO113" s="864"/>
      <c r="DP113" s="865"/>
      <c r="DQ113" s="866" t="s">
        <v>464</v>
      </c>
      <c r="DR113" s="864"/>
      <c r="DS113" s="864"/>
      <c r="DT113" s="864"/>
      <c r="DU113" s="865"/>
      <c r="DV113" s="911" t="s">
        <v>456</v>
      </c>
      <c r="DW113" s="912"/>
      <c r="DX113" s="912"/>
      <c r="DY113" s="912"/>
      <c r="DZ113" s="913"/>
    </row>
    <row r="114" spans="1:130" s="248" customFormat="1" ht="26.25" customHeight="1">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455</v>
      </c>
      <c r="AB114" s="864"/>
      <c r="AC114" s="864"/>
      <c r="AD114" s="864"/>
      <c r="AE114" s="865"/>
      <c r="AF114" s="866" t="s">
        <v>460</v>
      </c>
      <c r="AG114" s="864"/>
      <c r="AH114" s="864"/>
      <c r="AI114" s="864"/>
      <c r="AJ114" s="865"/>
      <c r="AK114" s="866" t="s">
        <v>455</v>
      </c>
      <c r="AL114" s="864"/>
      <c r="AM114" s="864"/>
      <c r="AN114" s="864"/>
      <c r="AO114" s="865"/>
      <c r="AP114" s="911" t="s">
        <v>401</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1852851</v>
      </c>
      <c r="BR114" s="901"/>
      <c r="BS114" s="901"/>
      <c r="BT114" s="901"/>
      <c r="BU114" s="901"/>
      <c r="BV114" s="901">
        <v>1740509</v>
      </c>
      <c r="BW114" s="901"/>
      <c r="BX114" s="901"/>
      <c r="BY114" s="901"/>
      <c r="BZ114" s="901"/>
      <c r="CA114" s="901">
        <v>1833356</v>
      </c>
      <c r="CB114" s="901"/>
      <c r="CC114" s="901"/>
      <c r="CD114" s="901"/>
      <c r="CE114" s="901"/>
      <c r="CF114" s="962">
        <v>29.4</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455</v>
      </c>
      <c r="DH114" s="864"/>
      <c r="DI114" s="864"/>
      <c r="DJ114" s="864"/>
      <c r="DK114" s="865"/>
      <c r="DL114" s="866" t="s">
        <v>401</v>
      </c>
      <c r="DM114" s="864"/>
      <c r="DN114" s="864"/>
      <c r="DO114" s="864"/>
      <c r="DP114" s="865"/>
      <c r="DQ114" s="866" t="s">
        <v>401</v>
      </c>
      <c r="DR114" s="864"/>
      <c r="DS114" s="864"/>
      <c r="DT114" s="864"/>
      <c r="DU114" s="865"/>
      <c r="DV114" s="911" t="s">
        <v>455</v>
      </c>
      <c r="DW114" s="912"/>
      <c r="DX114" s="912"/>
      <c r="DY114" s="912"/>
      <c r="DZ114" s="913"/>
    </row>
    <row r="115" spans="1:130" s="248" customFormat="1" ht="26.25" customHeight="1">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88006</v>
      </c>
      <c r="AB115" s="1010"/>
      <c r="AC115" s="1010"/>
      <c r="AD115" s="1010"/>
      <c r="AE115" s="1011"/>
      <c r="AF115" s="1012">
        <v>89657</v>
      </c>
      <c r="AG115" s="1010"/>
      <c r="AH115" s="1010"/>
      <c r="AI115" s="1010"/>
      <c r="AJ115" s="1011"/>
      <c r="AK115" s="1012">
        <v>83992</v>
      </c>
      <c r="AL115" s="1010"/>
      <c r="AM115" s="1010"/>
      <c r="AN115" s="1010"/>
      <c r="AO115" s="1011"/>
      <c r="AP115" s="1013">
        <v>1.3</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470</v>
      </c>
      <c r="BR115" s="901"/>
      <c r="BS115" s="901"/>
      <c r="BT115" s="901"/>
      <c r="BU115" s="901"/>
      <c r="BV115" s="901" t="s">
        <v>455</v>
      </c>
      <c r="BW115" s="901"/>
      <c r="BX115" s="901"/>
      <c r="BY115" s="901"/>
      <c r="BZ115" s="901"/>
      <c r="CA115" s="901" t="s">
        <v>471</v>
      </c>
      <c r="CB115" s="901"/>
      <c r="CC115" s="901"/>
      <c r="CD115" s="901"/>
      <c r="CE115" s="901"/>
      <c r="CF115" s="962" t="s">
        <v>455</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139897</v>
      </c>
      <c r="DH115" s="864"/>
      <c r="DI115" s="864"/>
      <c r="DJ115" s="864"/>
      <c r="DK115" s="865"/>
      <c r="DL115" s="866">
        <v>139897</v>
      </c>
      <c r="DM115" s="864"/>
      <c r="DN115" s="864"/>
      <c r="DO115" s="864"/>
      <c r="DP115" s="865"/>
      <c r="DQ115" s="866">
        <v>139897</v>
      </c>
      <c r="DR115" s="864"/>
      <c r="DS115" s="864"/>
      <c r="DT115" s="864"/>
      <c r="DU115" s="865"/>
      <c r="DV115" s="911">
        <v>2.2000000000000002</v>
      </c>
      <c r="DW115" s="912"/>
      <c r="DX115" s="912"/>
      <c r="DY115" s="912"/>
      <c r="DZ115" s="913"/>
    </row>
    <row r="116" spans="1:130" s="248" customFormat="1" ht="26.25" customHeight="1">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401</v>
      </c>
      <c r="AB116" s="864"/>
      <c r="AC116" s="864"/>
      <c r="AD116" s="864"/>
      <c r="AE116" s="865"/>
      <c r="AF116" s="866" t="s">
        <v>455</v>
      </c>
      <c r="AG116" s="864"/>
      <c r="AH116" s="864"/>
      <c r="AI116" s="864"/>
      <c r="AJ116" s="865"/>
      <c r="AK116" s="866" t="s">
        <v>455</v>
      </c>
      <c r="AL116" s="864"/>
      <c r="AM116" s="864"/>
      <c r="AN116" s="864"/>
      <c r="AO116" s="865"/>
      <c r="AP116" s="911" t="s">
        <v>401</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460</v>
      </c>
      <c r="BR116" s="901"/>
      <c r="BS116" s="901"/>
      <c r="BT116" s="901"/>
      <c r="BU116" s="901"/>
      <c r="BV116" s="901" t="s">
        <v>455</v>
      </c>
      <c r="BW116" s="901"/>
      <c r="BX116" s="901"/>
      <c r="BY116" s="901"/>
      <c r="BZ116" s="901"/>
      <c r="CA116" s="901" t="s">
        <v>470</v>
      </c>
      <c r="CB116" s="901"/>
      <c r="CC116" s="901"/>
      <c r="CD116" s="901"/>
      <c r="CE116" s="901"/>
      <c r="CF116" s="962" t="s">
        <v>470</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460</v>
      </c>
      <c r="DH116" s="864"/>
      <c r="DI116" s="864"/>
      <c r="DJ116" s="864"/>
      <c r="DK116" s="865"/>
      <c r="DL116" s="866" t="s">
        <v>455</v>
      </c>
      <c r="DM116" s="864"/>
      <c r="DN116" s="864"/>
      <c r="DO116" s="864"/>
      <c r="DP116" s="865"/>
      <c r="DQ116" s="866" t="s">
        <v>470</v>
      </c>
      <c r="DR116" s="864"/>
      <c r="DS116" s="864"/>
      <c r="DT116" s="864"/>
      <c r="DU116" s="865"/>
      <c r="DV116" s="911" t="s">
        <v>464</v>
      </c>
      <c r="DW116" s="912"/>
      <c r="DX116" s="912"/>
      <c r="DY116" s="912"/>
      <c r="DZ116" s="913"/>
    </row>
    <row r="117" spans="1:130" s="248" customFormat="1" ht="26.25" customHeight="1">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1551859</v>
      </c>
      <c r="AB117" s="996"/>
      <c r="AC117" s="996"/>
      <c r="AD117" s="996"/>
      <c r="AE117" s="997"/>
      <c r="AF117" s="998">
        <v>1527402</v>
      </c>
      <c r="AG117" s="996"/>
      <c r="AH117" s="996"/>
      <c r="AI117" s="996"/>
      <c r="AJ117" s="997"/>
      <c r="AK117" s="998">
        <v>1538232</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455</v>
      </c>
      <c r="BR117" s="901"/>
      <c r="BS117" s="901"/>
      <c r="BT117" s="901"/>
      <c r="BU117" s="901"/>
      <c r="BV117" s="901" t="s">
        <v>460</v>
      </c>
      <c r="BW117" s="901"/>
      <c r="BX117" s="901"/>
      <c r="BY117" s="901"/>
      <c r="BZ117" s="901"/>
      <c r="CA117" s="901" t="s">
        <v>470</v>
      </c>
      <c r="CB117" s="901"/>
      <c r="CC117" s="901"/>
      <c r="CD117" s="901"/>
      <c r="CE117" s="901"/>
      <c r="CF117" s="962" t="s">
        <v>455</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401</v>
      </c>
      <c r="DH117" s="864"/>
      <c r="DI117" s="864"/>
      <c r="DJ117" s="864"/>
      <c r="DK117" s="865"/>
      <c r="DL117" s="866" t="s">
        <v>455</v>
      </c>
      <c r="DM117" s="864"/>
      <c r="DN117" s="864"/>
      <c r="DO117" s="864"/>
      <c r="DP117" s="865"/>
      <c r="DQ117" s="866" t="s">
        <v>455</v>
      </c>
      <c r="DR117" s="864"/>
      <c r="DS117" s="864"/>
      <c r="DT117" s="864"/>
      <c r="DU117" s="865"/>
      <c r="DV117" s="911" t="s">
        <v>455</v>
      </c>
      <c r="DW117" s="912"/>
      <c r="DX117" s="912"/>
      <c r="DY117" s="912"/>
      <c r="DZ117" s="913"/>
    </row>
    <row r="118" spans="1:130" s="248" customFormat="1" ht="26.25" customHeight="1">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310</v>
      </c>
      <c r="AL118" s="989"/>
      <c r="AM118" s="989"/>
      <c r="AN118" s="989"/>
      <c r="AO118" s="990"/>
      <c r="AP118" s="992" t="s">
        <v>442</v>
      </c>
      <c r="AQ118" s="993"/>
      <c r="AR118" s="993"/>
      <c r="AS118" s="993"/>
      <c r="AT118" s="994"/>
      <c r="AU118" s="1023"/>
      <c r="AV118" s="1024"/>
      <c r="AW118" s="1024"/>
      <c r="AX118" s="1024"/>
      <c r="AY118" s="1024"/>
      <c r="AZ118" s="966" t="s">
        <v>479</v>
      </c>
      <c r="BA118" s="967"/>
      <c r="BB118" s="967"/>
      <c r="BC118" s="967"/>
      <c r="BD118" s="967"/>
      <c r="BE118" s="967"/>
      <c r="BF118" s="967"/>
      <c r="BG118" s="967"/>
      <c r="BH118" s="967"/>
      <c r="BI118" s="967"/>
      <c r="BJ118" s="967"/>
      <c r="BK118" s="967"/>
      <c r="BL118" s="967"/>
      <c r="BM118" s="967"/>
      <c r="BN118" s="967"/>
      <c r="BO118" s="967"/>
      <c r="BP118" s="968"/>
      <c r="BQ118" s="969" t="s">
        <v>464</v>
      </c>
      <c r="BR118" s="932"/>
      <c r="BS118" s="932"/>
      <c r="BT118" s="932"/>
      <c r="BU118" s="932"/>
      <c r="BV118" s="932" t="s">
        <v>455</v>
      </c>
      <c r="BW118" s="932"/>
      <c r="BX118" s="932"/>
      <c r="BY118" s="932"/>
      <c r="BZ118" s="932"/>
      <c r="CA118" s="932" t="s">
        <v>455</v>
      </c>
      <c r="CB118" s="932"/>
      <c r="CC118" s="932"/>
      <c r="CD118" s="932"/>
      <c r="CE118" s="932"/>
      <c r="CF118" s="962" t="s">
        <v>460</v>
      </c>
      <c r="CG118" s="963"/>
      <c r="CH118" s="963"/>
      <c r="CI118" s="963"/>
      <c r="CJ118" s="963"/>
      <c r="CK118" s="1018"/>
      <c r="CL118" s="905"/>
      <c r="CM118" s="908" t="s">
        <v>480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455</v>
      </c>
      <c r="DM118" s="864"/>
      <c r="DN118" s="864"/>
      <c r="DO118" s="864"/>
      <c r="DP118" s="865"/>
      <c r="DQ118" s="866" t="s">
        <v>460</v>
      </c>
      <c r="DR118" s="864"/>
      <c r="DS118" s="864"/>
      <c r="DT118" s="864"/>
      <c r="DU118" s="865"/>
      <c r="DV118" s="911" t="s">
        <v>460</v>
      </c>
      <c r="DW118" s="912"/>
      <c r="DX118" s="912"/>
      <c r="DY118" s="912"/>
      <c r="DZ118" s="913"/>
    </row>
    <row r="119" spans="1:130" s="248" customFormat="1" ht="26.25" customHeight="1">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455</v>
      </c>
      <c r="AG119" s="982"/>
      <c r="AH119" s="982"/>
      <c r="AI119" s="982"/>
      <c r="AJ119" s="983"/>
      <c r="AK119" s="984" t="s">
        <v>455</v>
      </c>
      <c r="AL119" s="982"/>
      <c r="AM119" s="982"/>
      <c r="AN119" s="982"/>
      <c r="AO119" s="983"/>
      <c r="AP119" s="985" t="s">
        <v>455</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481</v>
      </c>
      <c r="BP119" s="965"/>
      <c r="BQ119" s="969">
        <v>15777083</v>
      </c>
      <c r="BR119" s="932"/>
      <c r="BS119" s="932"/>
      <c r="BT119" s="932"/>
      <c r="BU119" s="932"/>
      <c r="BV119" s="932">
        <v>15309608</v>
      </c>
      <c r="BW119" s="932"/>
      <c r="BX119" s="932"/>
      <c r="BY119" s="932"/>
      <c r="BZ119" s="932"/>
      <c r="CA119" s="932">
        <v>14603929</v>
      </c>
      <c r="CB119" s="932"/>
      <c r="CC119" s="932"/>
      <c r="CD119" s="932"/>
      <c r="CE119" s="932"/>
      <c r="CF119" s="830"/>
      <c r="CG119" s="831"/>
      <c r="CH119" s="831"/>
      <c r="CI119" s="831"/>
      <c r="CJ119" s="921"/>
      <c r="CK119" s="1019"/>
      <c r="CL119" s="907"/>
      <c r="CM119" s="925" t="s">
        <v>482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4716</v>
      </c>
      <c r="DH119" s="847"/>
      <c r="DI119" s="847"/>
      <c r="DJ119" s="847"/>
      <c r="DK119" s="848"/>
      <c r="DL119" s="849">
        <v>4688</v>
      </c>
      <c r="DM119" s="847"/>
      <c r="DN119" s="847"/>
      <c r="DO119" s="847"/>
      <c r="DP119" s="848"/>
      <c r="DQ119" s="849">
        <v>4645</v>
      </c>
      <c r="DR119" s="847"/>
      <c r="DS119" s="847"/>
      <c r="DT119" s="847"/>
      <c r="DU119" s="848"/>
      <c r="DV119" s="935">
        <v>0.1</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455</v>
      </c>
      <c r="AB120" s="864"/>
      <c r="AC120" s="864"/>
      <c r="AD120" s="864"/>
      <c r="AE120" s="865"/>
      <c r="AF120" s="866" t="s">
        <v>455</v>
      </c>
      <c r="AG120" s="864"/>
      <c r="AH120" s="864"/>
      <c r="AI120" s="864"/>
      <c r="AJ120" s="865"/>
      <c r="AK120" s="866" t="s">
        <v>455</v>
      </c>
      <c r="AL120" s="864"/>
      <c r="AM120" s="864"/>
      <c r="AN120" s="864"/>
      <c r="AO120" s="865"/>
      <c r="AP120" s="911" t="s">
        <v>455</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2746860</v>
      </c>
      <c r="BR120" s="929"/>
      <c r="BS120" s="929"/>
      <c r="BT120" s="929"/>
      <c r="BU120" s="929"/>
      <c r="BV120" s="929">
        <v>2703956</v>
      </c>
      <c r="BW120" s="929"/>
      <c r="BX120" s="929"/>
      <c r="BY120" s="929"/>
      <c r="BZ120" s="929"/>
      <c r="CA120" s="929">
        <v>2731586</v>
      </c>
      <c r="CB120" s="929"/>
      <c r="CC120" s="929"/>
      <c r="CD120" s="929"/>
      <c r="CE120" s="929"/>
      <c r="CF120" s="953">
        <v>43.8</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v>3159891</v>
      </c>
      <c r="DH120" s="929"/>
      <c r="DI120" s="929"/>
      <c r="DJ120" s="929"/>
      <c r="DK120" s="929"/>
      <c r="DL120" s="929">
        <v>2879457</v>
      </c>
      <c r="DM120" s="929"/>
      <c r="DN120" s="929"/>
      <c r="DO120" s="929"/>
      <c r="DP120" s="929"/>
      <c r="DQ120" s="929">
        <v>2601723</v>
      </c>
      <c r="DR120" s="929"/>
      <c r="DS120" s="929"/>
      <c r="DT120" s="929"/>
      <c r="DU120" s="929"/>
      <c r="DV120" s="930">
        <v>41.7</v>
      </c>
      <c r="DW120" s="930"/>
      <c r="DX120" s="930"/>
      <c r="DY120" s="930"/>
      <c r="DZ120" s="931"/>
    </row>
    <row r="121" spans="1:130" s="248" customFormat="1" ht="26.25" customHeight="1">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455</v>
      </c>
      <c r="AG121" s="864"/>
      <c r="AH121" s="864"/>
      <c r="AI121" s="864"/>
      <c r="AJ121" s="865"/>
      <c r="AK121" s="866" t="s">
        <v>455</v>
      </c>
      <c r="AL121" s="864"/>
      <c r="AM121" s="864"/>
      <c r="AN121" s="864"/>
      <c r="AO121" s="865"/>
      <c r="AP121" s="911" t="s">
        <v>455</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560447</v>
      </c>
      <c r="BR121" s="901"/>
      <c r="BS121" s="901"/>
      <c r="BT121" s="901"/>
      <c r="BU121" s="901"/>
      <c r="BV121" s="901">
        <v>513433</v>
      </c>
      <c r="BW121" s="901"/>
      <c r="BX121" s="901"/>
      <c r="BY121" s="901"/>
      <c r="BZ121" s="901"/>
      <c r="CA121" s="901">
        <v>469877</v>
      </c>
      <c r="CB121" s="901"/>
      <c r="CC121" s="901"/>
      <c r="CD121" s="901"/>
      <c r="CE121" s="901"/>
      <c r="CF121" s="962">
        <v>7.5</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60380</v>
      </c>
      <c r="DH121" s="901"/>
      <c r="DI121" s="901"/>
      <c r="DJ121" s="901"/>
      <c r="DK121" s="901"/>
      <c r="DL121" s="901">
        <v>60267</v>
      </c>
      <c r="DM121" s="901"/>
      <c r="DN121" s="901"/>
      <c r="DO121" s="901"/>
      <c r="DP121" s="901"/>
      <c r="DQ121" s="901">
        <v>57445</v>
      </c>
      <c r="DR121" s="901"/>
      <c r="DS121" s="901"/>
      <c r="DT121" s="901"/>
      <c r="DU121" s="901"/>
      <c r="DV121" s="878">
        <v>0.9</v>
      </c>
      <c r="DW121" s="878"/>
      <c r="DX121" s="878"/>
      <c r="DY121" s="878"/>
      <c r="DZ121" s="879"/>
    </row>
    <row r="122" spans="1:130" s="248" customFormat="1" ht="26.25" customHeight="1">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464</v>
      </c>
      <c r="AG122" s="864"/>
      <c r="AH122" s="864"/>
      <c r="AI122" s="864"/>
      <c r="AJ122" s="865"/>
      <c r="AK122" s="866" t="s">
        <v>455</v>
      </c>
      <c r="AL122" s="864"/>
      <c r="AM122" s="864"/>
      <c r="AN122" s="864"/>
      <c r="AO122" s="865"/>
      <c r="AP122" s="911" t="s">
        <v>460</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9061331</v>
      </c>
      <c r="BR122" s="932"/>
      <c r="BS122" s="932"/>
      <c r="BT122" s="932"/>
      <c r="BU122" s="932"/>
      <c r="BV122" s="932">
        <v>9091342</v>
      </c>
      <c r="BW122" s="932"/>
      <c r="BX122" s="932"/>
      <c r="BY122" s="932"/>
      <c r="BZ122" s="932"/>
      <c r="CA122" s="932">
        <v>9144280</v>
      </c>
      <c r="CB122" s="932"/>
      <c r="CC122" s="932"/>
      <c r="CD122" s="932"/>
      <c r="CE122" s="932"/>
      <c r="CF122" s="933">
        <v>146.69999999999999</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t="s">
        <v>455</v>
      </c>
      <c r="DH122" s="901"/>
      <c r="DI122" s="901"/>
      <c r="DJ122" s="901"/>
      <c r="DK122" s="901"/>
      <c r="DL122" s="901" t="s">
        <v>455</v>
      </c>
      <c r="DM122" s="901"/>
      <c r="DN122" s="901"/>
      <c r="DO122" s="901"/>
      <c r="DP122" s="901"/>
      <c r="DQ122" s="901" t="s">
        <v>455</v>
      </c>
      <c r="DR122" s="901"/>
      <c r="DS122" s="901"/>
      <c r="DT122" s="901"/>
      <c r="DU122" s="901"/>
      <c r="DV122" s="878" t="s">
        <v>455</v>
      </c>
      <c r="DW122" s="878"/>
      <c r="DX122" s="878"/>
      <c r="DY122" s="878"/>
      <c r="DZ122" s="879"/>
    </row>
    <row r="123" spans="1:130" s="248" customFormat="1" ht="26.25" customHeight="1">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464</v>
      </c>
      <c r="AB123" s="864"/>
      <c r="AC123" s="864"/>
      <c r="AD123" s="864"/>
      <c r="AE123" s="865"/>
      <c r="AF123" s="866" t="s">
        <v>455</v>
      </c>
      <c r="AG123" s="864"/>
      <c r="AH123" s="864"/>
      <c r="AI123" s="864"/>
      <c r="AJ123" s="865"/>
      <c r="AK123" s="866" t="s">
        <v>455</v>
      </c>
      <c r="AL123" s="864"/>
      <c r="AM123" s="864"/>
      <c r="AN123" s="864"/>
      <c r="AO123" s="865"/>
      <c r="AP123" s="911" t="s">
        <v>455</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491</v>
      </c>
      <c r="BP123" s="965"/>
      <c r="BQ123" s="919">
        <v>12368638</v>
      </c>
      <c r="BR123" s="920"/>
      <c r="BS123" s="920"/>
      <c r="BT123" s="920"/>
      <c r="BU123" s="920"/>
      <c r="BV123" s="920">
        <v>12308731</v>
      </c>
      <c r="BW123" s="920"/>
      <c r="BX123" s="920"/>
      <c r="BY123" s="920"/>
      <c r="BZ123" s="920"/>
      <c r="CA123" s="920">
        <v>12345743</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456</v>
      </c>
      <c r="DH123" s="864"/>
      <c r="DI123" s="864"/>
      <c r="DJ123" s="864"/>
      <c r="DK123" s="865"/>
      <c r="DL123" s="866" t="s">
        <v>401</v>
      </c>
      <c r="DM123" s="864"/>
      <c r="DN123" s="864"/>
      <c r="DO123" s="864"/>
      <c r="DP123" s="865"/>
      <c r="DQ123" s="866" t="s">
        <v>470</v>
      </c>
      <c r="DR123" s="864"/>
      <c r="DS123" s="864"/>
      <c r="DT123" s="864"/>
      <c r="DU123" s="865"/>
      <c r="DV123" s="911" t="s">
        <v>455</v>
      </c>
      <c r="DW123" s="912"/>
      <c r="DX123" s="912"/>
      <c r="DY123" s="912"/>
      <c r="DZ123" s="913"/>
    </row>
    <row r="124" spans="1:130" s="248" customFormat="1" ht="26.25" customHeight="1" thickBot="1">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470</v>
      </c>
      <c r="AG124" s="864"/>
      <c r="AH124" s="864"/>
      <c r="AI124" s="864"/>
      <c r="AJ124" s="865"/>
      <c r="AK124" s="866" t="s">
        <v>455</v>
      </c>
      <c r="AL124" s="864"/>
      <c r="AM124" s="864"/>
      <c r="AN124" s="864"/>
      <c r="AO124" s="865"/>
      <c r="AP124" s="911" t="s">
        <v>401</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57.2</v>
      </c>
      <c r="BR124" s="918"/>
      <c r="BS124" s="918"/>
      <c r="BT124" s="918"/>
      <c r="BU124" s="918"/>
      <c r="BV124" s="918">
        <v>50.4</v>
      </c>
      <c r="BW124" s="918"/>
      <c r="BX124" s="918"/>
      <c r="BY124" s="918"/>
      <c r="BZ124" s="918"/>
      <c r="CA124" s="918">
        <v>36.200000000000003</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455</v>
      </c>
      <c r="DH124" s="847"/>
      <c r="DI124" s="847"/>
      <c r="DJ124" s="847"/>
      <c r="DK124" s="848"/>
      <c r="DL124" s="849" t="s">
        <v>455</v>
      </c>
      <c r="DM124" s="847"/>
      <c r="DN124" s="847"/>
      <c r="DO124" s="847"/>
      <c r="DP124" s="848"/>
      <c r="DQ124" s="849" t="s">
        <v>455</v>
      </c>
      <c r="DR124" s="847"/>
      <c r="DS124" s="847"/>
      <c r="DT124" s="847"/>
      <c r="DU124" s="848"/>
      <c r="DV124" s="935" t="s">
        <v>455</v>
      </c>
      <c r="DW124" s="936"/>
      <c r="DX124" s="936"/>
      <c r="DY124" s="936"/>
      <c r="DZ124" s="937"/>
    </row>
    <row r="125" spans="1:130" s="248" customFormat="1" ht="26.25" customHeight="1">
      <c r="A125" s="904"/>
      <c r="B125" s="905"/>
      <c r="C125" s="908" t="s">
        <v>480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401</v>
      </c>
      <c r="AB125" s="864"/>
      <c r="AC125" s="864"/>
      <c r="AD125" s="864"/>
      <c r="AE125" s="865"/>
      <c r="AF125" s="866" t="s">
        <v>455</v>
      </c>
      <c r="AG125" s="864"/>
      <c r="AH125" s="864"/>
      <c r="AI125" s="864"/>
      <c r="AJ125" s="865"/>
      <c r="AK125" s="866" t="s">
        <v>455</v>
      </c>
      <c r="AL125" s="864"/>
      <c r="AM125" s="864"/>
      <c r="AN125" s="864"/>
      <c r="AO125" s="865"/>
      <c r="AP125" s="911" t="s">
        <v>455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455</v>
      </c>
      <c r="DH125" s="929"/>
      <c r="DI125" s="929"/>
      <c r="DJ125" s="929"/>
      <c r="DK125" s="929"/>
      <c r="DL125" s="929" t="s">
        <v>455</v>
      </c>
      <c r="DM125" s="929"/>
      <c r="DN125" s="929"/>
      <c r="DO125" s="929"/>
      <c r="DP125" s="929"/>
      <c r="DQ125" s="929" t="s">
        <v>455</v>
      </c>
      <c r="DR125" s="929"/>
      <c r="DS125" s="929"/>
      <c r="DT125" s="929"/>
      <c r="DU125" s="929"/>
      <c r="DV125" s="930" t="s">
        <v>455</v>
      </c>
      <c r="DW125" s="930"/>
      <c r="DX125" s="930"/>
      <c r="DY125" s="930"/>
      <c r="DZ125" s="931"/>
    </row>
    <row r="126" spans="1:130" s="248" customFormat="1" ht="26.25" customHeight="1" thickBot="1">
      <c r="A126" s="904"/>
      <c r="B126" s="905"/>
      <c r="C126" s="908" t="s">
        <v>482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455</v>
      </c>
      <c r="AG126" s="864"/>
      <c r="AH126" s="864"/>
      <c r="AI126" s="864"/>
      <c r="AJ126" s="865"/>
      <c r="AK126" s="866" t="s">
        <v>455</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455</v>
      </c>
      <c r="DM126" s="901"/>
      <c r="DN126" s="901"/>
      <c r="DO126" s="901"/>
      <c r="DP126" s="901"/>
      <c r="DQ126" s="901" t="s">
        <v>455</v>
      </c>
      <c r="DR126" s="901"/>
      <c r="DS126" s="901"/>
      <c r="DT126" s="901"/>
      <c r="DU126" s="901"/>
      <c r="DV126" s="878" t="s">
        <v>455</v>
      </c>
      <c r="DW126" s="878"/>
      <c r="DX126" s="878"/>
      <c r="DY126" s="878"/>
      <c r="DZ126" s="879"/>
    </row>
    <row r="127" spans="1:130" s="248" customFormat="1" ht="26.25" customHeight="1">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88006</v>
      </c>
      <c r="AB127" s="864"/>
      <c r="AC127" s="864"/>
      <c r="AD127" s="864"/>
      <c r="AE127" s="865"/>
      <c r="AF127" s="866">
        <v>89657</v>
      </c>
      <c r="AG127" s="864"/>
      <c r="AH127" s="864"/>
      <c r="AI127" s="864"/>
      <c r="AJ127" s="865"/>
      <c r="AK127" s="866">
        <v>83992</v>
      </c>
      <c r="AL127" s="864"/>
      <c r="AM127" s="864"/>
      <c r="AN127" s="864"/>
      <c r="AO127" s="865"/>
      <c r="AP127" s="911">
        <v>1.3</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456</v>
      </c>
      <c r="DH127" s="901"/>
      <c r="DI127" s="901"/>
      <c r="DJ127" s="901"/>
      <c r="DK127" s="901"/>
      <c r="DL127" s="901" t="s">
        <v>455</v>
      </c>
      <c r="DM127" s="901"/>
      <c r="DN127" s="901"/>
      <c r="DO127" s="901"/>
      <c r="DP127" s="901"/>
      <c r="DQ127" s="901" t="s">
        <v>455</v>
      </c>
      <c r="DR127" s="901"/>
      <c r="DS127" s="901"/>
      <c r="DT127" s="901"/>
      <c r="DU127" s="901"/>
      <c r="DV127" s="878" t="s">
        <v>455</v>
      </c>
      <c r="DW127" s="878"/>
      <c r="DX127" s="878"/>
      <c r="DY127" s="878"/>
      <c r="DZ127" s="879"/>
    </row>
    <row r="128" spans="1:130" s="248" customFormat="1" ht="26.25" customHeight="1" thickBot="1">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68086</v>
      </c>
      <c r="AB128" s="885"/>
      <c r="AC128" s="885"/>
      <c r="AD128" s="885"/>
      <c r="AE128" s="886"/>
      <c r="AF128" s="887">
        <v>72093</v>
      </c>
      <c r="AG128" s="885"/>
      <c r="AH128" s="885"/>
      <c r="AI128" s="885"/>
      <c r="AJ128" s="886"/>
      <c r="AK128" s="887">
        <v>54106</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401</v>
      </c>
      <c r="BG128" s="871"/>
      <c r="BH128" s="871"/>
      <c r="BI128" s="871"/>
      <c r="BJ128" s="871"/>
      <c r="BK128" s="871"/>
      <c r="BL128" s="894"/>
      <c r="BM128" s="870">
        <v>14.01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470</v>
      </c>
      <c r="DM128" s="875"/>
      <c r="DN128" s="875"/>
      <c r="DO128" s="875"/>
      <c r="DP128" s="875"/>
      <c r="DQ128" s="875" t="s">
        <v>470</v>
      </c>
      <c r="DR128" s="875"/>
      <c r="DS128" s="875"/>
      <c r="DT128" s="875"/>
      <c r="DU128" s="875"/>
      <c r="DV128" s="876" t="s">
        <v>455</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6863552</v>
      </c>
      <c r="AB129" s="864"/>
      <c r="AC129" s="864"/>
      <c r="AD129" s="864"/>
      <c r="AE129" s="865"/>
      <c r="AF129" s="866">
        <v>6850340</v>
      </c>
      <c r="AG129" s="864"/>
      <c r="AH129" s="864"/>
      <c r="AI129" s="864"/>
      <c r="AJ129" s="865"/>
      <c r="AK129" s="866">
        <v>7126818</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456</v>
      </c>
      <c r="BG129" s="854"/>
      <c r="BH129" s="854"/>
      <c r="BI129" s="854"/>
      <c r="BJ129" s="854"/>
      <c r="BK129" s="854"/>
      <c r="BL129" s="855"/>
      <c r="BM129" s="853">
        <v>19.010000000000002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908403</v>
      </c>
      <c r="AB130" s="864"/>
      <c r="AC130" s="864"/>
      <c r="AD130" s="864"/>
      <c r="AE130" s="865"/>
      <c r="AF130" s="866">
        <v>903415</v>
      </c>
      <c r="AG130" s="864"/>
      <c r="AH130" s="864"/>
      <c r="AI130" s="864"/>
      <c r="AJ130" s="865"/>
      <c r="AK130" s="866">
        <v>893737</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5955149</v>
      </c>
      <c r="AB131" s="847"/>
      <c r="AC131" s="847"/>
      <c r="AD131" s="847"/>
      <c r="AE131" s="848"/>
      <c r="AF131" s="849">
        <v>5946925</v>
      </c>
      <c r="AG131" s="847"/>
      <c r="AH131" s="847"/>
      <c r="AI131" s="847"/>
      <c r="AJ131" s="848"/>
      <c r="AK131" s="849">
        <v>6233081</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36.200000000000003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9.6617229899999995</v>
      </c>
      <c r="AB132" s="827"/>
      <c r="AC132" s="827"/>
      <c r="AD132" s="827"/>
      <c r="AE132" s="828"/>
      <c r="AF132" s="829">
        <v>9.2803255460000003</v>
      </c>
      <c r="AG132" s="827"/>
      <c r="AH132" s="827"/>
      <c r="AI132" s="827"/>
      <c r="AJ132" s="828"/>
      <c r="AK132" s="829">
        <v>9.4718647170000008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10.4</v>
      </c>
      <c r="AB133" s="806"/>
      <c r="AC133" s="806"/>
      <c r="AD133" s="806"/>
      <c r="AE133" s="807"/>
      <c r="AF133" s="805">
        <v>10.199999999999999</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o3VJdP2vMGHpOZCJwyJddbQk56D3TMVTN6C+gEahXdjUwy88VhTCS3ZVl5W8NPjSO64hkWgP4fdb6ZUF4m0LA==" saltValue="24o58kun4zBsceF/IV++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7aTabT5EF7IYBylCajkSfTWztv02hSLLcpYG18IZiytr1i3u1LJRdF4GJEsli6V1iXUSbpRFIuw5jFin6+8PQ==" saltValue="+t/MOXuO12ZBNlqZ/TIP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W2" sqref="BW2"/>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KrcmFWk5lLhk1m5cM6kM/oWj3QF9efnWE0L/jUA7uqRxDNUAZ5jj0Ok8JW2JEF3Yd492RgCPv3YhqDRd2MTUQ==" saltValue="jr13n2wc0pwul5JGPPm6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1937731</v>
      </c>
      <c r="AP9" s="314">
        <v>77696</v>
      </c>
      <c r="AQ9" s="315">
        <v>83474</v>
      </c>
      <c r="AR9" s="316">
        <v>-6.9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365641</v>
      </c>
      <c r="AP10" s="317">
        <v>14661</v>
      </c>
      <c r="AQ10" s="318">
        <v>8278</v>
      </c>
      <c r="AR10" s="319">
        <v>77.099999999999994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v>33830</v>
      </c>
      <c r="AP11" s="317">
        <v>1356</v>
      </c>
      <c r="AQ11" s="318">
        <v>1520</v>
      </c>
      <c r="AR11" s="319">
        <v>-10.8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530</v>
      </c>
      <c r="AP12" s="317" t="s">
        <v>530</v>
      </c>
      <c r="AQ12" s="318">
        <v>13</v>
      </c>
      <c r="AR12" s="319" t="s">
        <v>530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64840</v>
      </c>
      <c r="AP13" s="317">
        <v>2600</v>
      </c>
      <c r="AQ13" s="318">
        <v>2948</v>
      </c>
      <c r="AR13" s="319">
        <v>-11.8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30564</v>
      </c>
      <c r="AP14" s="317">
        <v>1226</v>
      </c>
      <c r="AQ14" s="318">
        <v>1798</v>
      </c>
      <c r="AR14" s="319">
        <v>-31.8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-16773</v>
      </c>
      <c r="AP15" s="317">
        <v>-673</v>
      </c>
      <c r="AQ15" s="318">
        <v>-6111</v>
      </c>
      <c r="AR15" s="319">
        <v>-89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2415833</v>
      </c>
      <c r="AP16" s="317">
        <v>96866</v>
      </c>
      <c r="AQ16" s="318">
        <v>91920</v>
      </c>
      <c r="AR16" s="319">
        <v>5.4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7.9</v>
      </c>
      <c r="AP21" s="331">
        <v>8.52</v>
      </c>
      <c r="AQ21" s="332">
        <v>-0.62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97.7</v>
      </c>
      <c r="AP22" s="336">
        <v>97.5</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1193462</v>
      </c>
      <c r="AP32" s="345">
        <v>47853</v>
      </c>
      <c r="AQ32" s="346">
        <v>52518</v>
      </c>
      <c r="AR32" s="347">
        <v>-8.9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530</v>
      </c>
      <c r="AP33" s="345" t="s">
        <v>530</v>
      </c>
      <c r="AQ33" s="346" t="s">
        <v>530</v>
      </c>
      <c r="AR33" s="347" t="s">
        <v>530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530</v>
      </c>
      <c r="AP34" s="345" t="s">
        <v>530</v>
      </c>
      <c r="AQ34" s="346">
        <v>24</v>
      </c>
      <c r="AR34" s="347" t="s">
        <v>530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260778</v>
      </c>
      <c r="AP35" s="345">
        <v>10456</v>
      </c>
      <c r="AQ35" s="346">
        <v>18573</v>
      </c>
      <c r="AR35" s="347">
        <v>-43.7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t="s">
        <v>530</v>
      </c>
      <c r="AP36" s="345" t="s">
        <v>530</v>
      </c>
      <c r="AQ36" s="346">
        <v>2920</v>
      </c>
      <c r="AR36" s="347" t="s">
        <v>530</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v>83992</v>
      </c>
      <c r="AP37" s="345">
        <v>3368</v>
      </c>
      <c r="AQ37" s="346">
        <v>483</v>
      </c>
      <c r="AR37" s="347">
        <v>597.29999999999995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530</v>
      </c>
      <c r="AP38" s="348" t="s">
        <v>530</v>
      </c>
      <c r="AQ38" s="349">
        <v>1</v>
      </c>
      <c r="AR38" s="337" t="s">
        <v>530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-54106</v>
      </c>
      <c r="AP39" s="345">
        <v>-2169</v>
      </c>
      <c r="AQ39" s="346">
        <v>-4335</v>
      </c>
      <c r="AR39" s="347">
        <v>-50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-893737</v>
      </c>
      <c r="AP40" s="345">
        <v>-35835</v>
      </c>
      <c r="AQ40" s="346">
        <v>-49481</v>
      </c>
      <c r="AR40" s="347">
        <v>-27.6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590389</v>
      </c>
      <c r="AP41" s="345">
        <v>23672</v>
      </c>
      <c r="AQ41" s="346">
        <v>20703</v>
      </c>
      <c r="AR41" s="347">
        <v>14.3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1041107</v>
      </c>
      <c r="AN51" s="367">
        <v>39473</v>
      </c>
      <c r="AO51" s="368">
        <v>-25.2</v>
      </c>
      <c r="AP51" s="369">
        <v>65876</v>
      </c>
      <c r="AQ51" s="370">
        <v>-19.399999999999999</v>
      </c>
      <c r="AR51" s="371">
        <v>-5.8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454823</v>
      </c>
      <c r="AN52" s="375">
        <v>17244</v>
      </c>
      <c r="AO52" s="376">
        <v>-32.6</v>
      </c>
      <c r="AP52" s="377">
        <v>36484</v>
      </c>
      <c r="AQ52" s="378">
        <v>-3.8</v>
      </c>
      <c r="AR52" s="379">
        <v>-28.8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752970</v>
      </c>
      <c r="AN53" s="367">
        <v>28916</v>
      </c>
      <c r="AO53" s="368">
        <v>-26.7</v>
      </c>
      <c r="AP53" s="369">
        <v>68468</v>
      </c>
      <c r="AQ53" s="370">
        <v>3.9</v>
      </c>
      <c r="AR53" s="371">
        <v>-30.6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300528</v>
      </c>
      <c r="AN54" s="375">
        <v>11541</v>
      </c>
      <c r="AO54" s="376">
        <v>-33.1</v>
      </c>
      <c r="AP54" s="377">
        <v>34140</v>
      </c>
      <c r="AQ54" s="378">
        <v>-6.4</v>
      </c>
      <c r="AR54" s="379">
        <v>-26.7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843330</v>
      </c>
      <c r="AN55" s="367">
        <v>32890</v>
      </c>
      <c r="AO55" s="368">
        <v>13.7</v>
      </c>
      <c r="AP55" s="369">
        <v>69729</v>
      </c>
      <c r="AQ55" s="370">
        <v>1.8</v>
      </c>
      <c r="AR55" s="371">
        <v>11.9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525510</v>
      </c>
      <c r="AN56" s="375">
        <v>20495</v>
      </c>
      <c r="AO56" s="376">
        <v>77.599999999999994</v>
      </c>
      <c r="AP56" s="377">
        <v>38908</v>
      </c>
      <c r="AQ56" s="378">
        <v>14</v>
      </c>
      <c r="AR56" s="379">
        <v>63.6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1527656</v>
      </c>
      <c r="AN57" s="367">
        <v>60284</v>
      </c>
      <c r="AO57" s="368">
        <v>83.3</v>
      </c>
      <c r="AP57" s="369">
        <v>74581</v>
      </c>
      <c r="AQ57" s="370">
        <v>7</v>
      </c>
      <c r="AR57" s="371">
        <v>76.3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931797</v>
      </c>
      <c r="AN58" s="375">
        <v>36770</v>
      </c>
      <c r="AO58" s="376">
        <v>79.400000000000006</v>
      </c>
      <c r="AP58" s="377">
        <v>41563</v>
      </c>
      <c r="AQ58" s="378">
        <v>6.8</v>
      </c>
      <c r="AR58" s="379">
        <v>72.599999999999994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1076415</v>
      </c>
      <c r="AN59" s="367">
        <v>43160</v>
      </c>
      <c r="AO59" s="368">
        <v>-28.4</v>
      </c>
      <c r="AP59" s="369">
        <v>76347</v>
      </c>
      <c r="AQ59" s="370">
        <v>2.4</v>
      </c>
      <c r="AR59" s="371">
        <v>-30.8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696466</v>
      </c>
      <c r="AN60" s="375">
        <v>27926</v>
      </c>
      <c r="AO60" s="376">
        <v>-24.1</v>
      </c>
      <c r="AP60" s="377">
        <v>41762</v>
      </c>
      <c r="AQ60" s="378">
        <v>0.5</v>
      </c>
      <c r="AR60" s="379">
        <v>-24.6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1048296</v>
      </c>
      <c r="AN61" s="382">
        <v>40945</v>
      </c>
      <c r="AO61" s="383">
        <v>3.3</v>
      </c>
      <c r="AP61" s="384">
        <v>71000</v>
      </c>
      <c r="AQ61" s="385">
        <v>-0.9</v>
      </c>
      <c r="AR61" s="371">
        <v>4.2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581825</v>
      </c>
      <c r="AN62" s="375">
        <v>22795</v>
      </c>
      <c r="AO62" s="376">
        <v>13.4</v>
      </c>
      <c r="AP62" s="377">
        <v>38571</v>
      </c>
      <c r="AQ62" s="378">
        <v>2.2000000000000002</v>
      </c>
      <c r="AR62" s="379">
        <v>11.2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LWZDiCcRhr7M6Z279NH8uKMZxv4jIYzGU5WhXdzQYOD3r5n8Fv1Nyz91ISWaf5KzQ/HzQaJYAslsdEgmQP9uA==" saltValue="8iKwkAHBnmQXtLU4DdUc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nAVK3VbsZpZLyl0TzIzVm4eZyI3sJQlkYj0g0WsSvvWV9wt7GaFK/SdKT0y9aJ9kUa42eDJvb5mwXtAb9v5rLQ==" saltValue="4r0L5bzlcv1xb7bEy8DF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TyKwxPLb1zwn0dbIcYCRX8K8w8w+OtLTZpxIhIAynVuGkjknuM68smIbDILZQ/TpcCut+CT4/bJZnV0Bo7EttQ==" saltValue="/7F7wONGpdbPP/INkVoi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8" t="s">
        <v>3</v>
      </c>
      <c r="D47" s="1238"/>
      <c r="E47" s="1239"/>
      <c r="F47" s="11">
        <v>21.52</v>
      </c>
      <c r="G47" s="12">
        <v>21.17</v>
      </c>
      <c r="H47" s="12">
        <v>22</v>
      </c>
      <c r="I47" s="12">
        <v>22.06</v>
      </c>
      <c r="J47" s="13">
        <v>21.22</v>
      </c>
    </row>
    <row r="48" spans="2:10" ht="57.75" customHeight="1">
      <c r="B48" s="14"/>
      <c r="C48" s="1240" t="s">
        <v>4</v>
      </c>
      <c r="D48" s="1240"/>
      <c r="E48" s="1241"/>
      <c r="F48" s="15">
        <v>0.35</v>
      </c>
      <c r="G48" s="16">
        <v>0.68</v>
      </c>
      <c r="H48" s="16">
        <v>2.2000000000000002</v>
      </c>
      <c r="I48" s="16">
        <v>1.78</v>
      </c>
      <c r="J48" s="17">
        <v>2.2599999999999998</v>
      </c>
    </row>
    <row r="49" spans="2:10" ht="57.75" customHeight="1" thickBot="1">
      <c r="B49" s="18"/>
      <c r="C49" s="1242" t="s">
        <v>5</v>
      </c>
      <c r="D49" s="1242"/>
      <c r="E49" s="1243"/>
      <c r="F49" s="19">
        <v>0.4</v>
      </c>
      <c r="G49" s="20">
        <v>0.05</v>
      </c>
      <c r="H49" s="20">
        <v>1.54</v>
      </c>
      <c r="I49" s="20" t="s">
        <v>576</v>
      </c>
      <c r="J49" s="21">
        <v>0.83</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sheetData>
  <sheetProtection algorithmName="SHA-512" hashValue="p8oqh2Ow4QbgjR8wvsYQ9hL4631hSNplgbBiakVjHiO8aAJLburRbb3LubjwpSKjTxLd4K6qMt/ot6gW056XLg==" saltValue="tpmyi4wygriAYyM0GmGU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2022-03-22T01:47:08Z</cp:lastPrinted>
  <dcterms:created xsi:type="dcterms:W3CDTF">2022-02-02T06:58:52Z</dcterms:created>
  <dcterms:modified xsi:type="dcterms:W3CDTF">2022-09-30T02:01:21Z</dcterms:modified>
  <cp:category/>
</cp:coreProperties>
</file>