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138/0xwSvM6Cs8G9WXGvUBL68qK6z77NmYFzImSivp+FbnuJn6/fK2DY2rKdUVNUHLZdmqaT7WKeRtWGUgnZQ==" workbookSaltValue="E4n2OQSmmD9VZYOd18X61Q==" workbookSpinCount="100000" lockStructure="1"/>
  <bookViews>
    <workbookView xWindow="10710" yWindow="45" windowWidth="918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S11" i="5"/>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<sst xmlns="http://schemas.openxmlformats.org/spreadsheetml/2006/main" count="262" uniqueCount="109">
  <si>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</si>
  <si>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</si>
  <si>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</si>
  <si>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</si>
  <si>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</si>
  <si>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</si>
  <si>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</si>
  <si>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</si>
  <si>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</si>
  <si>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</si>
  <si>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</si>
  <si>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</si>
  <si>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</si>
  <si>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</si>
  <si>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</si>
  <si>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</si>
  <si>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</si>
  <si>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</si>
  <si>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</si>
  <si>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</si>
  <si>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</si>
  <si>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</si>
  <si>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</si>
  <si>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</si>
  <si>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</si>
  <si>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</si>
  <si>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</si>
  <si>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</si>
  <si>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</si>
  <si>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</si>
  <si>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</si>
  <si>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</si>
  <si>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</si>
  <si>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</si>
  <si>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</si>
  <si>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</si>
  <si>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</si>
  <si>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</si>
  <si>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</si>
  <si>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</si>
  <si>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</si>
  <si>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</si>
  <si>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</si>
  <si>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</si>
  <si>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</si>
  <si>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</si>
  <si>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</si>
  <si>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</si>
  <si>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</si>
  <si>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</si>
  <si>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</si>
  <si>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</si>
  <si>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</si>
  <si>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</si>
  <si>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</si>
  <si>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</si>
  <si>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</si>
  <si>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</si>
  <si>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</si>
  <si>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</si>
  <si>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</si>
  <si>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</si>
  <si>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</si>
  <si>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</si>
  <si>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</si>
  <si>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</si>
  <si>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</si>
  <si>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</si>
  <si>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</si>
  <si>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</si>
  <si>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</si>
  <si>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</si>
  <si>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</si>
  <si>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</si>
  <si>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</si>
  <si>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</si>
  <si>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</si>
  <si>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</si>
  <si>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</si>
  <si>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</si>
  <si>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</si>
  <si>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</si>
  <si>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</si>
  <si>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</si>
  <si>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</si>
  <si>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</si>
  <si>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</si>
  <si>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</si>
  <si>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</si>
  <si>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</si>
  <si>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402141</t>
  </si>
  <si>
    <t>46</t>
  </si>
  <si>
    <t>02</t>
  </si>
  <si>
    <t>0</t>
  </si>
  <si>
    <t>000</t>
  </si>
  <si>
    <t>福岡県　豊前市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</si>
  <si>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</si>
  <si>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</si>
  <si>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</si>
  <si>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</si>
  <si>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</si>
  <si>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</si>
  <si>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</si>
  <si>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</si>
  <si>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</si>
  <si>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</si>
  <si>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給水先事業所が１社のためその経営状況により大きく左右される。経常収支は１００％前後で推移しているが、さらなる上昇を図る必要がある。流動比率は類似団体より大きく支払能力について問題はない。</t>
    <phoneticPr fontId="5"/>
  </si>
  <si>
    <t>有形固定資産減価償却率が上昇傾向にあり、電機機械系の更新を今後検討する必要がある。管路については当分の間更新の必要性がない。</t>
    <phoneticPr fontId="5"/>
  </si>
  <si>
    <t>供給先事業所の将来的な増産計画や新規供給先ユーザー開拓に対応すべく、継続した安定供給に努め、財政状況の健全化と安定経営に取組む。また施設設備については、適切な修繕により長寿命化を図り、現有施設の実耐用年数を延伸するなどに取組むなど更新等について検討する。</t>
    <rPh sb="16" eb="18">
      <t>シンキ</t>
    </rPh>
    <rPh sb="18" eb="20">
      <t>キョウキュウ</t>
    </rPh>
    <rPh sb="20" eb="21">
      <t>サキ</t>
    </rPh>
    <rPh sb="25" eb="27">
      <t>カイタク</t>
    </rPh>
    <rPh sb="28" eb="30">
      <t>タイオウ</t>
    </rPh>
    <rPh sb="34" eb="36">
      <t>ケイゾク</t>
    </rPh>
    <rPh sb="38" eb="40">
      <t>アンテイ</t>
    </rPh>
    <rPh sb="40" eb="42">
      <t>キョウキュウ</t>
    </rPh>
    <rPh sb="43" eb="44">
      <t>ツト</t>
    </rPh>
    <rPh sb="51" eb="54">
      <t>ケンゼンカ</t>
    </rPh>
    <rPh sb="55" eb="57">
      <t>アンテイ</t>
    </rPh>
    <rPh sb="57" eb="59">
      <t>ケイエイ</t>
    </rPh>
    <rPh sb="60" eb="61">
      <t>ト</t>
    </rPh>
    <rPh sb="61" eb="62">
      <t>ク</t>
    </rPh>
    <rPh sb="66" eb="68">
      <t>シセツ</t>
    </rPh>
    <rPh sb="68" eb="70">
      <t>セツビ</t>
    </rPh>
    <rPh sb="76" eb="78">
      <t>テキセツ</t>
    </rPh>
    <rPh sb="79" eb="81">
      <t>シュウゼン</t>
    </rPh>
    <rPh sb="84" eb="85">
      <t>チョウ</t>
    </rPh>
    <rPh sb="85" eb="88">
      <t>ジュミョウカ</t>
    </rPh>
    <rPh sb="89" eb="90">
      <t>ハカ</t>
    </rPh>
    <rPh sb="92" eb="94">
      <t>ゲンユウ</t>
    </rPh>
    <rPh sb="94" eb="96">
      <t>シセツ</t>
    </rPh>
    <rPh sb="97" eb="98">
      <t>ジツ</t>
    </rPh>
    <rPh sb="98" eb="100">
      <t>タイヨウ</t>
    </rPh>
    <rPh sb="100" eb="102">
      <t>ネンスウ</t>
    </rPh>
    <rPh sb="103" eb="105">
      <t>エンシン</t>
    </rPh>
    <rPh sb="110" eb="111">
      <t>ト</t>
    </rPh>
    <rPh sb="111" eb="112">
      <t>ク</t>
    </rPh>
    <rPh sb="122" eb="12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</si>
</sst>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54.83</c:v>
                </c:pt>
                <c:pt idx="1">
                  <c:v>57.82</c:v>
                </c:pt>
                <c:pt idx="2">
                  <c:v>60.81</c:v>
                </c:pt>
                <c:pt idx="3">
                  <c:v>63.79</c:v>
                </c:pt>
                <c:pt idx="4">
                  <c:v>65.319999999999993</c:v>
                </c:pt>
              </c:numCache>
            </c:numRef>
          </c:val>
          <c:extLst xmlns:c16r2="http://schemas.microsoft.com/office/drawing/2015/06/chart">
            <c:ext xmlns:c16="http://schemas.microsoft.com/office/drawing/2014/chart" uri="{C3380CC4-5D6E-409C-BE32-E72D297353CC}">
              <c16:uniqueId val="{00000000-DDE9-4C9D-92A5-DAD7B23DBE5F}"/>
            </c:ext>
          </c:extLst>
        </c:ser>
        <c:dLbls>
          <c:showLegendKey val="0"/>
          <c:showVal val="0"/>
          <c:showCatName val="0"/>
          <c:showSerName val="0"/>
          <c:showPercent val="0"/>
          <c:showBubbleSize val="0"/>
        </c:dLbls>
        <c:gapWidth val="150"/>
        <c:axId val="121033472"/>
        <c:axId val="13884211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xmlns:c16r2="http://schemas.microsoft.com/office/drawing/2015/06/chart">
            <c:ext xmlns:c16="http://schemas.microsoft.com/office/drawing/2014/chart" uri="{C3380CC4-5D6E-409C-BE32-E72D297353CC}">
              <c16:uniqueId val="{00000001-DDE9-4C9D-92A5-DAD7B23DBE5F}"/>
            </c:ext>
          </c:extLst>
        </c:ser>
        <c:dLbls>
          <c:showLegendKey val="0"/>
          <c:showVal val="0"/>
          <c:showCatName val="0"/>
          <c:showSerName val="0"/>
          <c:showPercent val="0"/>
          <c:showBubbleSize val="0"/>
        </c:dLbls>
        <c:marker val="1"/>
        <c:smooth val="0"/>
        <c:axId val="121033472"/>
        <c:axId val="138842112"/>
      </c:lineChart>
      <c:catAx>
        <c:axId val="121033472"/>
        <c:scaling>
          <c:orientation val="minMax"/>
        </c:scaling>
        <c:delete val="1"/>
        <c:axPos val="b"/>
        <c:numFmt formatCode="General" sourceLinked="1"/>
        <c:majorTickMark val="none"/>
        <c:minorTickMark val="none"/>
        <c:tickLblPos val="none"/>
        <c:crossAx val="138842112"/>
        <c:crosses val="autoZero"/>
        <c:auto val="1"/>
        <c:lblAlgn val="ctr"/>
        <c:lblOffset val="100"/>
        <c:noMultiLvlLbl val="1"/>
      </c:catAx>
      <c:valAx>
        <c:axId val="1388421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1033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59-42DB-841A-55F268EFB6C7}"/>
            </c:ext>
          </c:extLst>
        </c:ser>
        <c:dLbls>
          <c:showLegendKey val="0"/>
          <c:showVal val="0"/>
          <c:showCatName val="0"/>
          <c:showSerName val="0"/>
          <c:showPercent val="0"/>
          <c:showBubbleSize val="0"/>
        </c:dLbls>
        <c:gapWidth val="150"/>
        <c:axId val="138691712"/>
        <c:axId val="13869363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xmlns:c16r2="http://schemas.microsoft.com/office/drawing/2015/06/chart">
            <c:ext xmlns:c16="http://schemas.microsoft.com/office/drawing/2014/chart" uri="{C3380CC4-5D6E-409C-BE32-E72D297353CC}">
              <c16:uniqueId val="{00000001-C059-42DB-841A-55F268EFB6C7}"/>
            </c:ext>
          </c:extLst>
        </c:ser>
        <c:dLbls>
          <c:showLegendKey val="0"/>
          <c:showVal val="0"/>
          <c:showCatName val="0"/>
          <c:showSerName val="0"/>
          <c:showPercent val="0"/>
          <c:showBubbleSize val="0"/>
        </c:dLbls>
        <c:marker val="1"/>
        <c:smooth val="0"/>
        <c:axId val="138691712"/>
        <c:axId val="138693632"/>
      </c:lineChart>
      <c:catAx>
        <c:axId val="138691712"/>
        <c:scaling>
          <c:orientation val="minMax"/>
        </c:scaling>
        <c:delete val="1"/>
        <c:axPos val="b"/>
        <c:numFmt formatCode="General" sourceLinked="1"/>
        <c:majorTickMark val="none"/>
        <c:minorTickMark val="none"/>
        <c:tickLblPos val="none"/>
        <c:crossAx val="138693632"/>
        <c:crosses val="autoZero"/>
        <c:auto val="1"/>
        <c:lblAlgn val="ctr"/>
        <c:lblOffset val="100"/>
        <c:noMultiLvlLbl val="1"/>
      </c:catAx>
      <c:valAx>
        <c:axId val="1386936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86917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104.45</c:v>
                </c:pt>
                <c:pt idx="1">
                  <c:v>108.18</c:v>
                </c:pt>
                <c:pt idx="2">
                  <c:v>102.82</c:v>
                </c:pt>
                <c:pt idx="3">
                  <c:v>99.67</c:v>
                </c:pt>
                <c:pt idx="4">
                  <c:v>101.96</c:v>
                </c:pt>
              </c:numCache>
            </c:numRef>
          </c:val>
          <c:extLst xmlns:c16r2="http://schemas.microsoft.com/office/drawing/2015/06/chart">
            <c:ext xmlns:c16="http://schemas.microsoft.com/office/drawing/2014/chart" uri="{C3380CC4-5D6E-409C-BE32-E72D297353CC}">
              <c16:uniqueId val="{00000000-C436-4EDF-8422-AB3D432683AE}"/>
            </c:ext>
          </c:extLst>
        </c:ser>
        <c:dLbls>
          <c:showLegendKey val="0"/>
          <c:showVal val="0"/>
          <c:showCatName val="0"/>
          <c:showSerName val="0"/>
          <c:showPercent val="0"/>
          <c:showBubbleSize val="0"/>
        </c:dLbls>
        <c:gapWidth val="150"/>
        <c:axId val="139862784"/>
        <c:axId val="1398647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xmlns:c16r2="http://schemas.microsoft.com/office/drawing/2015/06/chart">
            <c:ext xmlns:c16="http://schemas.microsoft.com/office/drawing/2014/chart" uri="{C3380CC4-5D6E-409C-BE32-E72D297353CC}">
              <c16:uniqueId val="{00000001-C436-4EDF-8422-AB3D432683AE}"/>
            </c:ext>
          </c:extLst>
        </c:ser>
        <c:dLbls>
          <c:showLegendKey val="0"/>
          <c:showVal val="0"/>
          <c:showCatName val="0"/>
          <c:showSerName val="0"/>
          <c:showPercent val="0"/>
          <c:showBubbleSize val="0"/>
        </c:dLbls>
        <c:marker val="1"/>
        <c:smooth val="0"/>
        <c:axId val="139862784"/>
        <c:axId val="139864704"/>
      </c:lineChart>
      <c:catAx>
        <c:axId val="139862784"/>
        <c:scaling>
          <c:orientation val="minMax"/>
        </c:scaling>
        <c:delete val="1"/>
        <c:axPos val="b"/>
        <c:numFmt formatCode="General" sourceLinked="1"/>
        <c:majorTickMark val="none"/>
        <c:minorTickMark val="none"/>
        <c:tickLblPos val="none"/>
        <c:crossAx val="139864704"/>
        <c:crosses val="autoZero"/>
        <c:auto val="1"/>
        <c:lblAlgn val="ctr"/>
        <c:lblOffset val="100"/>
        <c:noMultiLvlLbl val="1"/>
      </c:catAx>
      <c:valAx>
        <c:axId val="139864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9862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3F-47A2-B842-B364CC0041F5}"/>
            </c:ext>
          </c:extLst>
        </c:ser>
        <c:dLbls>
          <c:showLegendKey val="0"/>
          <c:showVal val="0"/>
          <c:showCatName val="0"/>
          <c:showSerName val="0"/>
          <c:showPercent val="0"/>
          <c:showBubbleSize val="0"/>
        </c:dLbls>
        <c:gapWidth val="150"/>
        <c:axId val="139782400"/>
        <c:axId val="13984716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xmlns:c16r2="http://schemas.microsoft.com/office/drawing/2015/06/chart">
            <c:ext xmlns:c16="http://schemas.microsoft.com/office/drawing/2014/chart" uri="{C3380CC4-5D6E-409C-BE32-E72D297353CC}">
              <c16:uniqueId val="{00000001-CD3F-47A2-B842-B364CC0041F5}"/>
            </c:ext>
          </c:extLst>
        </c:ser>
        <c:dLbls>
          <c:showLegendKey val="0"/>
          <c:showVal val="0"/>
          <c:showCatName val="0"/>
          <c:showSerName val="0"/>
          <c:showPercent val="0"/>
          <c:showBubbleSize val="0"/>
        </c:dLbls>
        <c:marker val="1"/>
        <c:smooth val="0"/>
        <c:axId val="139782400"/>
        <c:axId val="139847168"/>
      </c:lineChart>
      <c:catAx>
        <c:axId val="139782400"/>
        <c:scaling>
          <c:orientation val="minMax"/>
        </c:scaling>
        <c:delete val="1"/>
        <c:axPos val="b"/>
        <c:numFmt formatCode="General" sourceLinked="1"/>
        <c:majorTickMark val="none"/>
        <c:minorTickMark val="none"/>
        <c:tickLblPos val="none"/>
        <c:crossAx val="139847168"/>
        <c:crosses val="autoZero"/>
        <c:auto val="1"/>
        <c:lblAlgn val="ctr"/>
        <c:lblOffset val="100"/>
        <c:noMultiLvlLbl val="1"/>
      </c:catAx>
      <c:valAx>
        <c:axId val="139847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9782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DB-4537-A477-E3FDE079DE8B}"/>
            </c:ext>
          </c:extLst>
        </c:ser>
        <c:dLbls>
          <c:showLegendKey val="0"/>
          <c:showVal val="0"/>
          <c:showCatName val="0"/>
          <c:showSerName val="0"/>
          <c:showPercent val="0"/>
          <c:showBubbleSize val="0"/>
        </c:dLbls>
        <c:gapWidth val="150"/>
        <c:axId val="142296192"/>
        <c:axId val="14229811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xmlns:c16r2="http://schemas.microsoft.com/office/drawing/2015/06/chart">
            <c:ext xmlns:c16="http://schemas.microsoft.com/office/drawing/2014/chart" uri="{C3380CC4-5D6E-409C-BE32-E72D297353CC}">
              <c16:uniqueId val="{00000001-2FDB-4537-A477-E3FDE079DE8B}"/>
            </c:ext>
          </c:extLst>
        </c:ser>
        <c:dLbls>
          <c:showLegendKey val="0"/>
          <c:showVal val="0"/>
          <c:showCatName val="0"/>
          <c:showSerName val="0"/>
          <c:showPercent val="0"/>
          <c:showBubbleSize val="0"/>
        </c:dLbls>
        <c:marker val="1"/>
        <c:smooth val="0"/>
        <c:axId val="142296192"/>
        <c:axId val="142298112"/>
      </c:lineChart>
      <c:catAx>
        <c:axId val="142296192"/>
        <c:scaling>
          <c:orientation val="minMax"/>
        </c:scaling>
        <c:delete val="1"/>
        <c:axPos val="b"/>
        <c:numFmt formatCode="General" sourceLinked="1"/>
        <c:majorTickMark val="none"/>
        <c:minorTickMark val="none"/>
        <c:tickLblPos val="none"/>
        <c:crossAx val="142298112"/>
        <c:crosses val="autoZero"/>
        <c:auto val="1"/>
        <c:lblAlgn val="ctr"/>
        <c:lblOffset val="100"/>
        <c:noMultiLvlLbl val="1"/>
      </c:catAx>
      <c:valAx>
        <c:axId val="1422981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22961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1049.6400000000001</c:v>
                </c:pt>
                <c:pt idx="1">
                  <c:v>1149.42</c:v>
                </c:pt>
                <c:pt idx="2">
                  <c:v>1214.4100000000001</c:v>
                </c:pt>
                <c:pt idx="3">
                  <c:v>1430.78</c:v>
                </c:pt>
                <c:pt idx="4">
                  <c:v>1425.41</c:v>
                </c:pt>
              </c:numCache>
            </c:numRef>
          </c:val>
          <c:extLst xmlns:c16r2="http://schemas.microsoft.com/office/drawing/2015/06/chart">
            <c:ext xmlns:c16="http://schemas.microsoft.com/office/drawing/2014/chart" uri="{C3380CC4-5D6E-409C-BE32-E72D297353CC}">
              <c16:uniqueId val="{00000000-0D61-47B6-952B-DDE23D7F7256}"/>
            </c:ext>
          </c:extLst>
        </c:ser>
        <c:dLbls>
          <c:showLegendKey val="0"/>
          <c:showVal val="0"/>
          <c:showCatName val="0"/>
          <c:showSerName val="0"/>
          <c:showPercent val="0"/>
          <c:showBubbleSize val="0"/>
        </c:dLbls>
        <c:gapWidth val="150"/>
        <c:axId val="82165120"/>
        <c:axId val="8395315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xmlns:c16r2="http://schemas.microsoft.com/office/drawing/2015/06/chart">
            <c:ext xmlns:c16="http://schemas.microsoft.com/office/drawing/2014/chart" uri="{C3380CC4-5D6E-409C-BE32-E72D297353CC}">
              <c16:uniqueId val="{00000001-0D61-47B6-952B-DDE23D7F7256}"/>
            </c:ext>
          </c:extLst>
        </c:ser>
        <c:dLbls>
          <c:showLegendKey val="0"/>
          <c:showVal val="0"/>
          <c:showCatName val="0"/>
          <c:showSerName val="0"/>
          <c:showPercent val="0"/>
          <c:showBubbleSize val="0"/>
        </c:dLbls>
        <c:marker val="1"/>
        <c:smooth val="0"/>
        <c:axId val="82165120"/>
        <c:axId val="83953152"/>
      </c:lineChart>
      <c:catAx>
        <c:axId val="82165120"/>
        <c:scaling>
          <c:orientation val="minMax"/>
        </c:scaling>
        <c:delete val="1"/>
        <c:axPos val="b"/>
        <c:numFmt formatCode="General" sourceLinked="1"/>
        <c:majorTickMark val="none"/>
        <c:minorTickMark val="none"/>
        <c:tickLblPos val="none"/>
        <c:crossAx val="83953152"/>
        <c:crosses val="autoZero"/>
        <c:auto val="1"/>
        <c:lblAlgn val="ctr"/>
        <c:lblOffset val="100"/>
        <c:noMultiLvlLbl val="1"/>
      </c:catAx>
      <c:valAx>
        <c:axId val="839531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21651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647.82000000000005</c:v>
                </c:pt>
                <c:pt idx="1">
                  <c:v>596.41999999999996</c:v>
                </c:pt>
                <c:pt idx="2">
                  <c:v>521.80999999999995</c:v>
                </c:pt>
                <c:pt idx="3">
                  <c:v>491.95</c:v>
                </c:pt>
                <c:pt idx="4">
                  <c:v>466.86</c:v>
                </c:pt>
              </c:numCache>
            </c:numRef>
          </c:val>
          <c:extLst xmlns:c16r2="http://schemas.microsoft.com/office/drawing/2015/06/chart">
            <c:ext xmlns:c16="http://schemas.microsoft.com/office/drawing/2014/chart" uri="{C3380CC4-5D6E-409C-BE32-E72D297353CC}">
              <c16:uniqueId val="{00000000-B75F-46A3-A565-25B175052693}"/>
            </c:ext>
          </c:extLst>
        </c:ser>
        <c:dLbls>
          <c:showLegendKey val="0"/>
          <c:showVal val="0"/>
          <c:showCatName val="0"/>
          <c:showSerName val="0"/>
          <c:showPercent val="0"/>
          <c:showBubbleSize val="0"/>
        </c:dLbls>
        <c:gapWidth val="150"/>
        <c:axId val="83971072"/>
        <c:axId val="8460812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xmlns:c16r2="http://schemas.microsoft.com/office/drawing/2015/06/chart">
            <c:ext xmlns:c16="http://schemas.microsoft.com/office/drawing/2014/chart" uri="{C3380CC4-5D6E-409C-BE32-E72D297353CC}">
              <c16:uniqueId val="{00000001-B75F-46A3-A565-25B175052693}"/>
            </c:ext>
          </c:extLst>
        </c:ser>
        <c:dLbls>
          <c:showLegendKey val="0"/>
          <c:showVal val="0"/>
          <c:showCatName val="0"/>
          <c:showSerName val="0"/>
          <c:showPercent val="0"/>
          <c:showBubbleSize val="0"/>
        </c:dLbls>
        <c:marker val="1"/>
        <c:smooth val="0"/>
        <c:axId val="83971072"/>
        <c:axId val="84608128"/>
      </c:lineChart>
      <c:catAx>
        <c:axId val="83971072"/>
        <c:scaling>
          <c:orientation val="minMax"/>
        </c:scaling>
        <c:delete val="1"/>
        <c:axPos val="b"/>
        <c:numFmt formatCode="General" sourceLinked="1"/>
        <c:majorTickMark val="none"/>
        <c:minorTickMark val="none"/>
        <c:tickLblPos val="none"/>
        <c:crossAx val="84608128"/>
        <c:crosses val="autoZero"/>
        <c:auto val="1"/>
        <c:lblAlgn val="ctr"/>
        <c:lblOffset val="100"/>
        <c:noMultiLvlLbl val="1"/>
      </c:catAx>
      <c:valAx>
        <c:axId val="84608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39710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76.680000000000007</c:v>
                </c:pt>
                <c:pt idx="1">
                  <c:v>79.900000000000006</c:v>
                </c:pt>
                <c:pt idx="2">
                  <c:v>82.41</c:v>
                </c:pt>
                <c:pt idx="3">
                  <c:v>79.42</c:v>
                </c:pt>
                <c:pt idx="4">
                  <c:v>73.099999999999994</c:v>
                </c:pt>
              </c:numCache>
            </c:numRef>
          </c:val>
          <c:extLst xmlns:c16r2="http://schemas.microsoft.com/office/drawing/2015/06/chart">
            <c:ext xmlns:c16="http://schemas.microsoft.com/office/drawing/2014/chart" uri="{C3380CC4-5D6E-409C-BE32-E72D297353CC}">
              <c16:uniqueId val="{00000000-FB5C-4526-BC55-0C5C1F636854}"/>
            </c:ext>
          </c:extLst>
        </c:ser>
        <c:dLbls>
          <c:showLegendKey val="0"/>
          <c:showVal val="0"/>
          <c:showCatName val="0"/>
          <c:showSerName val="0"/>
          <c:showPercent val="0"/>
          <c:showBubbleSize val="0"/>
        </c:dLbls>
        <c:gapWidth val="150"/>
        <c:axId val="84630144"/>
        <c:axId val="846487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xmlns:c16r2="http://schemas.microsoft.com/office/drawing/2015/06/chart">
            <c:ext xmlns:c16="http://schemas.microsoft.com/office/drawing/2014/chart" uri="{C3380CC4-5D6E-409C-BE32-E72D297353CC}">
              <c16:uniqueId val="{00000001-FB5C-4526-BC55-0C5C1F636854}"/>
            </c:ext>
          </c:extLst>
        </c:ser>
        <c:dLbls>
          <c:showLegendKey val="0"/>
          <c:showVal val="0"/>
          <c:showCatName val="0"/>
          <c:showSerName val="0"/>
          <c:showPercent val="0"/>
          <c:showBubbleSize val="0"/>
        </c:dLbls>
        <c:marker val="1"/>
        <c:smooth val="0"/>
        <c:axId val="84630144"/>
        <c:axId val="84648704"/>
      </c:lineChart>
      <c:catAx>
        <c:axId val="84630144"/>
        <c:scaling>
          <c:orientation val="minMax"/>
        </c:scaling>
        <c:delete val="1"/>
        <c:axPos val="b"/>
        <c:numFmt formatCode="General" sourceLinked="1"/>
        <c:majorTickMark val="none"/>
        <c:minorTickMark val="none"/>
        <c:tickLblPos val="none"/>
        <c:crossAx val="84648704"/>
        <c:crosses val="autoZero"/>
        <c:auto val="1"/>
        <c:lblAlgn val="ctr"/>
        <c:lblOffset val="100"/>
        <c:noMultiLvlLbl val="1"/>
      </c:catAx>
      <c:valAx>
        <c:axId val="84648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46301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58.16</c:v>
                </c:pt>
                <c:pt idx="1">
                  <c:v>56.3</c:v>
                </c:pt>
                <c:pt idx="2">
                  <c:v>54.74</c:v>
                </c:pt>
                <c:pt idx="3">
                  <c:v>56.75</c:v>
                </c:pt>
                <c:pt idx="4">
                  <c:v>61.45</c:v>
                </c:pt>
              </c:numCache>
            </c:numRef>
          </c:val>
          <c:extLst xmlns:c16r2="http://schemas.microsoft.com/office/drawing/2015/06/chart">
            <c:ext xmlns:c16="http://schemas.microsoft.com/office/drawing/2014/chart" uri="{C3380CC4-5D6E-409C-BE32-E72D297353CC}">
              <c16:uniqueId val="{00000000-27F4-4E12-921A-545403E0540C}"/>
            </c:ext>
          </c:extLst>
        </c:ser>
        <c:dLbls>
          <c:showLegendKey val="0"/>
          <c:showVal val="0"/>
          <c:showCatName val="0"/>
          <c:showSerName val="0"/>
          <c:showPercent val="0"/>
          <c:showBubbleSize val="0"/>
        </c:dLbls>
        <c:gapWidth val="150"/>
        <c:axId val="84670720"/>
        <c:axId val="847466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xmlns:c16r2="http://schemas.microsoft.com/office/drawing/2015/06/chart">
            <c:ext xmlns:c16="http://schemas.microsoft.com/office/drawing/2014/chart" uri="{C3380CC4-5D6E-409C-BE32-E72D297353CC}">
              <c16:uniqueId val="{00000001-27F4-4E12-921A-545403E0540C}"/>
            </c:ext>
          </c:extLst>
        </c:ser>
        <c:dLbls>
          <c:showLegendKey val="0"/>
          <c:showVal val="0"/>
          <c:showCatName val="0"/>
          <c:showSerName val="0"/>
          <c:showPercent val="0"/>
          <c:showBubbleSize val="0"/>
        </c:dLbls>
        <c:marker val="1"/>
        <c:smooth val="0"/>
        <c:axId val="84670720"/>
        <c:axId val="84746624"/>
      </c:lineChart>
      <c:catAx>
        <c:axId val="84670720"/>
        <c:scaling>
          <c:orientation val="minMax"/>
        </c:scaling>
        <c:delete val="1"/>
        <c:axPos val="b"/>
        <c:numFmt formatCode="General" sourceLinked="1"/>
        <c:majorTickMark val="none"/>
        <c:minorTickMark val="none"/>
        <c:tickLblPos val="none"/>
        <c:crossAx val="84746624"/>
        <c:crosses val="autoZero"/>
        <c:auto val="1"/>
        <c:lblAlgn val="ctr"/>
        <c:lblOffset val="100"/>
        <c:noMultiLvlLbl val="1"/>
      </c:catAx>
      <c:valAx>
        <c:axId val="84746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46707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37.39</c:v>
                </c:pt>
                <c:pt idx="1">
                  <c:v>37.78</c:v>
                </c:pt>
                <c:pt idx="2">
                  <c:v>40.61</c:v>
                </c:pt>
                <c:pt idx="3">
                  <c:v>39.44</c:v>
                </c:pt>
                <c:pt idx="4">
                  <c:v>38.11</c:v>
                </c:pt>
              </c:numCache>
            </c:numRef>
          </c:val>
          <c:extLst xmlns:c16r2="http://schemas.microsoft.com/office/drawing/2015/06/chart">
            <c:ext xmlns:c16="http://schemas.microsoft.com/office/drawing/2014/chart" uri="{C3380CC4-5D6E-409C-BE32-E72D297353CC}">
              <c16:uniqueId val="{00000000-508E-4F91-AD9C-F28B4513F56A}"/>
            </c:ext>
          </c:extLst>
        </c:ser>
        <c:dLbls>
          <c:showLegendKey val="0"/>
          <c:showVal val="0"/>
          <c:showCatName val="0"/>
          <c:showSerName val="0"/>
          <c:showPercent val="0"/>
          <c:showBubbleSize val="0"/>
        </c:dLbls>
        <c:gapWidth val="150"/>
        <c:axId val="89421696"/>
        <c:axId val="8942387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xmlns:c16r2="http://schemas.microsoft.com/office/drawing/2015/06/chart">
            <c:ext xmlns:c16="http://schemas.microsoft.com/office/drawing/2014/chart" uri="{C3380CC4-5D6E-409C-BE32-E72D297353CC}">
              <c16:uniqueId val="{00000001-508E-4F91-AD9C-F28B4513F56A}"/>
            </c:ext>
          </c:extLst>
        </c:ser>
        <c:dLbls>
          <c:showLegendKey val="0"/>
          <c:showVal val="0"/>
          <c:showCatName val="0"/>
          <c:showSerName val="0"/>
          <c:showPercent val="0"/>
          <c:showBubbleSize val="0"/>
        </c:dLbls>
        <c:marker val="1"/>
        <c:smooth val="0"/>
        <c:axId val="89421696"/>
        <c:axId val="89423872"/>
      </c:lineChart>
      <c:catAx>
        <c:axId val="89421696"/>
        <c:scaling>
          <c:orientation val="minMax"/>
        </c:scaling>
        <c:delete val="1"/>
        <c:axPos val="b"/>
        <c:numFmt formatCode="General" sourceLinked="1"/>
        <c:majorTickMark val="none"/>
        <c:minorTickMark val="none"/>
        <c:tickLblPos val="none"/>
        <c:crossAx val="89423872"/>
        <c:crosses val="autoZero"/>
        <c:auto val="1"/>
        <c:lblAlgn val="ctr"/>
        <c:lblOffset val="100"/>
        <c:noMultiLvlLbl val="1"/>
      </c:catAx>
      <c:valAx>
        <c:axId val="89423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94216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19.440000000000001</c:v>
                </c:pt>
                <c:pt idx="1">
                  <c:v>19.440000000000001</c:v>
                </c:pt>
                <c:pt idx="2">
                  <c:v>19.440000000000001</c:v>
                </c:pt>
                <c:pt idx="3">
                  <c:v>19.440000000000001</c:v>
                </c:pt>
                <c:pt idx="4">
                  <c:v>19.440000000000001</c:v>
                </c:pt>
              </c:numCache>
            </c:numRef>
          </c:val>
          <c:extLst xmlns:c16r2="http://schemas.microsoft.com/office/drawing/2015/06/chart">
            <c:ext xmlns:c16="http://schemas.microsoft.com/office/drawing/2014/chart" uri="{C3380CC4-5D6E-409C-BE32-E72D297353CC}">
              <c16:uniqueId val="{00000000-5015-47D0-9C72-860739463E3D}"/>
            </c:ext>
          </c:extLst>
        </c:ser>
        <c:dLbls>
          <c:showLegendKey val="0"/>
          <c:showVal val="0"/>
          <c:showCatName val="0"/>
          <c:showSerName val="0"/>
          <c:showPercent val="0"/>
          <c:showBubbleSize val="0"/>
        </c:dLbls>
        <c:gapWidth val="150"/>
        <c:axId val="89560576"/>
        <c:axId val="8956249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xmlns:c16r2="http://schemas.microsoft.com/office/drawing/2015/06/chart">
            <c:ext xmlns:c16="http://schemas.microsoft.com/office/drawing/2014/chart" uri="{C3380CC4-5D6E-409C-BE32-E72D297353CC}">
              <c16:uniqueId val="{00000001-5015-47D0-9C72-860739463E3D}"/>
            </c:ext>
          </c:extLst>
        </c:ser>
        <c:dLbls>
          <c:showLegendKey val="0"/>
          <c:showVal val="0"/>
          <c:showCatName val="0"/>
          <c:showSerName val="0"/>
          <c:showPercent val="0"/>
          <c:showBubbleSize val="0"/>
        </c:dLbls>
        <c:marker val="1"/>
        <c:smooth val="0"/>
        <c:axId val="89560576"/>
        <c:axId val="89562496"/>
      </c:lineChart>
      <c:catAx>
        <c:axId val="89560576"/>
        <c:scaling>
          <c:orientation val="minMax"/>
        </c:scaling>
        <c:delete val="1"/>
        <c:axPos val="b"/>
        <c:numFmt formatCode="General" sourceLinked="1"/>
        <c:majorTickMark val="none"/>
        <c:minorTickMark val="none"/>
        <c:tickLblPos val="none"/>
        <c:crossAx val="89562496"/>
        <c:crosses val="autoZero"/>
        <c:auto val="1"/>
        <c:lblAlgn val="ctr"/>
        <c:lblOffset val="100"/>
        <c:noMultiLvlLbl val="1"/>
      </c:catAx>
      <c:valAx>
        <c:axId val="89562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9560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QX1" zoomScaleNormal="100" workbookViewId="0">
      <selection activeCell="TA1" sqref="TA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福岡県　豊前市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1800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686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77.5</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350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104.45</v>
      </c>
      <c r="Y32" s="129"/>
      <c r="Z32" s="129"/>
      <c r="AA32" s="129"/>
      <c r="AB32" s="129"/>
      <c r="AC32" s="129"/>
      <c r="AD32" s="129"/>
      <c r="AE32" s="129"/>
      <c r="AF32" s="129"/>
      <c r="AG32" s="129"/>
      <c r="AH32" s="129"/>
      <c r="AI32" s="129"/>
      <c r="AJ32" s="129"/>
      <c r="AK32" s="129"/>
      <c r="AL32" s="129"/>
      <c r="AM32" s="129"/>
      <c r="AN32" s="129"/>
      <c r="AO32" s="129"/>
      <c r="AP32" s="129"/>
      <c r="AQ32" s="130"/>
      <c r="AR32" s="128">
        <f>データ!U6</f>
        <v>108.18</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102.82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99.67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101.96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1049.6400000000001</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1149.42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1214.4100000000001</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1430.78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1425.41</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647.82000000000005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596.41999999999996</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521.80999999999995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491.95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466.86</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76.680000000000007</v>
      </c>
      <c r="Y55" s="129"/>
      <c r="Z55" s="129"/>
      <c r="AA55" s="129"/>
      <c r="AB55" s="129"/>
      <c r="AC55" s="129"/>
      <c r="AD55" s="129"/>
      <c r="AE55" s="129"/>
      <c r="AF55" s="129"/>
      <c r="AG55" s="129"/>
      <c r="AH55" s="129"/>
      <c r="AI55" s="129"/>
      <c r="AJ55" s="129"/>
      <c r="AK55" s="129"/>
      <c r="AL55" s="129"/>
      <c r="AM55" s="129"/>
      <c r="AN55" s="129"/>
      <c r="AO55" s="129"/>
      <c r="AP55" s="129"/>
      <c r="AQ55" s="130"/>
      <c r="AR55" s="128">
        <f>データ!BM6</f>
        <v>79.900000000000006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82.41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79.42</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73.099999999999994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58.16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56.3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54.74</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56.75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61.45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37.39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37.78</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40.61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39.44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38.11</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19.440000000000001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19.440000000000001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19.440000000000001</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19.440000000000001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19.440000000000001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108</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54.83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57.82</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60.81</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63.79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65.319999999999993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53.32</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3.56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0.06</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38</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jE0TsVsqX8SXK2CCelb9J2CiZGTcRwTrBEUy8o3x0as1ZfpJ6InPAOSUmJI1BlCgCrKemAT9syAMa7bg4IJwQ==" saltValue="d9UJh2AfnAd0Q0lReHbAk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104.45</v>
      </c>
      <c r="U6" s="52">
        <f>U7</f>
        <v>108.18</v>
      </c>
      <c r="V6" s="52">
        <f>V7</f>
        <v>102.82</v>
      </c>
      <c r="W6" s="52">
        <f>W7</f>
        <v>99.67</v>
      </c>
      <c r="X6" s="52">
        <f t="shared" si="3"/>
        <v>101.96</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1049.6400000000001</v>
      </c>
      <c r="AQ6" s="52">
        <f>AQ7</f>
        <v>1149.42</v>
      </c>
      <c r="AR6" s="52">
        <f>AR7</f>
        <v>1214.4100000000001</v>
      </c>
      <c r="AS6" s="52">
        <f>AS7</f>
        <v>1430.78</v>
      </c>
      <c r="AT6" s="52">
        <f t="shared" si="3"/>
        <v>1425.41</v>
      </c>
      <c r="AU6" s="52">
        <f t="shared" si="3"/>
        <v>742.59</v>
      </c>
      <c r="AV6" s="52">
        <f t="shared" si="3"/>
        <v>549.77</v>
      </c>
      <c r="AW6" s="52">
        <f t="shared" si="3"/>
        <v>730.25</v>
      </c>
      <c r="AX6" s="52">
        <f t="shared" si="3"/>
        <v>868.31</v>
      </c>
      <c r="AY6" s="52">
        <f t="shared" si="3"/>
        <v>732.52</v>
      </c>
      <c r="AZ6" s="50" t="str">
        <f>IF(AZ7="-","【-】","【"&amp;SUBSTITUTE(TEXT(AZ7,"#,##0.00"),"-","△")&amp;"】")</f>
        <v>【420.52】</v>
      </c>
      <c r="BA6" s="52">
        <f t="shared" si="3"/>
        <v>647.82000000000005</v>
      </c>
      <c r="BB6" s="52">
        <f>BB7</f>
        <v>596.41999999999996</v>
      </c>
      <c r="BC6" s="52">
        <f>BC7</f>
        <v>521.80999999999995</v>
      </c>
      <c r="BD6" s="52">
        <f>BD7</f>
        <v>491.95</v>
      </c>
      <c r="BE6" s="52">
        <f t="shared" si="3"/>
        <v>466.86</v>
      </c>
      <c r="BF6" s="52">
        <f t="shared" si="3"/>
        <v>430.97</v>
      </c>
      <c r="BG6" s="52">
        <f t="shared" si="3"/>
        <v>536.28</v>
      </c>
      <c r="BH6" s="52">
        <f t="shared" si="3"/>
        <v>514.66</v>
      </c>
      <c r="BI6" s="52">
        <f t="shared" si="3"/>
        <v>504.81</v>
      </c>
      <c r="BJ6" s="52">
        <f t="shared" si="3"/>
        <v>498.01</v>
      </c>
      <c r="BK6" s="50" t="str">
        <f>IF(BK7="-","【-】","【"&amp;SUBSTITUTE(TEXT(BK7,"#,##0.00"),"-","△")&amp;"】")</f>
        <v>【238.81】</v>
      </c>
      <c r="BL6" s="52">
        <f t="shared" si="3"/>
        <v>76.680000000000007</v>
      </c>
      <c r="BM6" s="52">
        <f>BM7</f>
        <v>79.900000000000006</v>
      </c>
      <c r="BN6" s="52">
        <f>BN7</f>
        <v>82.41</v>
      </c>
      <c r="BO6" s="52">
        <f>BO7</f>
        <v>79.42</v>
      </c>
      <c r="BP6" s="52">
        <f t="shared" si="3"/>
        <v>73.099999999999994</v>
      </c>
      <c r="BQ6" s="52">
        <f t="shared" si="3"/>
        <v>100.16</v>
      </c>
      <c r="BR6" s="52">
        <f t="shared" si="3"/>
        <v>100.54</v>
      </c>
      <c r="BS6" s="52">
        <f t="shared" si="3"/>
        <v>95.99</v>
      </c>
      <c r="BT6" s="52">
        <f t="shared" si="3"/>
        <v>94.91</v>
      </c>
      <c r="BU6" s="52">
        <f t="shared" si="3"/>
        <v>90.22</v>
      </c>
      <c r="BV6" s="50" t="str">
        <f>IF(BV7="-","【-】","【"&amp;SUBSTITUTE(TEXT(BV7,"#,##0.00"),"-","△")&amp;"】")</f>
        <v>【115.00】</v>
      </c>
      <c r="BW6" s="52">
        <f t="shared" si="3"/>
        <v>58.16</v>
      </c>
      <c r="BX6" s="52">
        <f>BX7</f>
        <v>56.3</v>
      </c>
      <c r="BY6" s="52">
        <f>BY7</f>
        <v>54.74</v>
      </c>
      <c r="BZ6" s="52">
        <f>BZ7</f>
        <v>56.75</v>
      </c>
      <c r="CA6" s="52">
        <f t="shared" si="3"/>
        <v>61.45</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37.39</v>
      </c>
      <c r="CI6" s="52">
        <f>CI7</f>
        <v>37.78</v>
      </c>
      <c r="CJ6" s="52">
        <f>CJ7</f>
        <v>40.61</v>
      </c>
      <c r="CK6" s="52">
        <f>CK7</f>
        <v>39.44</v>
      </c>
      <c r="CL6" s="52">
        <f t="shared" si="5"/>
        <v>38.11</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19.440000000000001</v>
      </c>
      <c r="CT6" s="52">
        <f>CT7</f>
        <v>19.440000000000001</v>
      </c>
      <c r="CU6" s="52">
        <f>CU7</f>
        <v>19.440000000000001</v>
      </c>
      <c r="CV6" s="52">
        <f>CV7</f>
        <v>19.440000000000001</v>
      </c>
      <c r="CW6" s="52">
        <f t="shared" si="6"/>
        <v>19.440000000000001</v>
      </c>
      <c r="CX6" s="52">
        <f t="shared" si="6"/>
        <v>52.54</v>
      </c>
      <c r="CY6" s="52">
        <f t="shared" si="6"/>
        <v>50.81</v>
      </c>
      <c r="CZ6" s="52">
        <f t="shared" si="6"/>
        <v>50.28</v>
      </c>
      <c r="DA6" s="52">
        <f t="shared" si="6"/>
        <v>51.42</v>
      </c>
      <c r="DB6" s="52">
        <f t="shared" si="6"/>
        <v>50.9</v>
      </c>
      <c r="DC6" s="50" t="str">
        <f>IF(DC7="-","【-】","【"&amp;SUBSTITUTE(TEXT(DC7,"#,##0.00"),"-","△")&amp;"】")</f>
        <v>【77.39】</v>
      </c>
      <c r="DD6" s="52">
        <f t="shared" ref="DD6:DM6" si="7">DD7</f>
        <v>54.83</v>
      </c>
      <c r="DE6" s="52">
        <f>DE7</f>
        <v>57.82</v>
      </c>
      <c r="DF6" s="52">
        <f>DF7</f>
        <v>60.81</v>
      </c>
      <c r="DG6" s="52">
        <f>DG7</f>
        <v>63.79</v>
      </c>
      <c r="DH6" s="52">
        <f t="shared" si="7"/>
        <v>65.319999999999993</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89</v>
      </c>
      <c r="C7" s="54" t="s">
        <v>90</v>
      </c>
      <c r="D7" s="54" t="s">
        <v>91</v>
      </c>
      <c r="E7" s="54" t="s">
        <v>92</v>
      </c>
      <c r="F7" s="54" t="s">
        <v>93</v>
      </c>
      <c r="G7" s="54" t="s">
        <v>94</v>
      </c>
      <c r="H7" s="54" t="s">
        <v>95</v>
      </c>
      <c r="I7" s="54" t="s">
        <v>96</v>
      </c>
      <c r="J7" s="54" t="s">
        <v>97</v>
      </c>
      <c r="K7" s="55">
        <v>1800</v>
      </c>
      <c r="L7" s="54" t="s">
        <v>98</v>
      </c>
      <c r="M7" s="55">
        <v>1</v>
      </c>
      <c r="N7" s="55">
        <v>686</v>
      </c>
      <c r="O7" s="56" t="s">
        <v>99</v>
      </c>
      <c r="P7" s="56">
        <v>77.5</v>
      </c>
      <c r="Q7" s="55">
        <v>1</v>
      </c>
      <c r="R7" s="55">
        <v>350</v>
      </c>
      <c r="S7" s="54" t="s">
        <v>100</v>
      </c>
      <c r="T7" s="57">
        <v>104.45</v>
      </c>
      <c r="U7" s="57">
        <v>108.18</v>
      </c>
      <c r="V7" s="57">
        <v>102.82</v>
      </c>
      <c r="W7" s="57">
        <v>99.67</v>
      </c>
      <c r="X7" s="57">
        <v>101.96</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1049.6400000000001</v>
      </c>
      <c r="AQ7" s="57">
        <v>1149.42</v>
      </c>
      <c r="AR7" s="57">
        <v>1214.4100000000001</v>
      </c>
      <c r="AS7" s="57">
        <v>1430.78</v>
      </c>
      <c r="AT7" s="57">
        <v>1425.41</v>
      </c>
      <c r="AU7" s="57">
        <v>742.59</v>
      </c>
      <c r="AV7" s="57">
        <v>549.77</v>
      </c>
      <c r="AW7" s="57">
        <v>730.25</v>
      </c>
      <c r="AX7" s="57">
        <v>868.31</v>
      </c>
      <c r="AY7" s="57">
        <v>732.52</v>
      </c>
      <c r="AZ7" s="57">
        <v>420.52</v>
      </c>
      <c r="BA7" s="57">
        <v>647.82000000000005</v>
      </c>
      <c r="BB7" s="57">
        <v>596.41999999999996</v>
      </c>
      <c r="BC7" s="57">
        <v>521.80999999999995</v>
      </c>
      <c r="BD7" s="57">
        <v>491.95</v>
      </c>
      <c r="BE7" s="57">
        <v>466.86</v>
      </c>
      <c r="BF7" s="57">
        <v>430.97</v>
      </c>
      <c r="BG7" s="57">
        <v>536.28</v>
      </c>
      <c r="BH7" s="57">
        <v>514.66</v>
      </c>
      <c r="BI7" s="57">
        <v>504.81</v>
      </c>
      <c r="BJ7" s="57">
        <v>498.01</v>
      </c>
      <c r="BK7" s="57">
        <v>238.81</v>
      </c>
      <c r="BL7" s="57">
        <v>76.680000000000007</v>
      </c>
      <c r="BM7" s="57">
        <v>79.900000000000006</v>
      </c>
      <c r="BN7" s="57">
        <v>82.41</v>
      </c>
      <c r="BO7" s="57">
        <v>79.42</v>
      </c>
      <c r="BP7" s="57">
        <v>73.099999999999994</v>
      </c>
      <c r="BQ7" s="57">
        <v>100.16</v>
      </c>
      <c r="BR7" s="57">
        <v>100.54</v>
      </c>
      <c r="BS7" s="57">
        <v>95.99</v>
      </c>
      <c r="BT7" s="57">
        <v>94.91</v>
      </c>
      <c r="BU7" s="57">
        <v>90.22</v>
      </c>
      <c r="BV7" s="57">
        <v>115</v>
      </c>
      <c r="BW7" s="57">
        <v>58.16</v>
      </c>
      <c r="BX7" s="57">
        <v>56.3</v>
      </c>
      <c r="BY7" s="57">
        <v>54.74</v>
      </c>
      <c r="BZ7" s="57">
        <v>56.75</v>
      </c>
      <c r="CA7" s="57">
        <v>61.45</v>
      </c>
      <c r="CB7" s="57">
        <v>42.5</v>
      </c>
      <c r="CC7" s="57">
        <v>42.19</v>
      </c>
      <c r="CD7" s="57">
        <v>44.55</v>
      </c>
      <c r="CE7" s="57">
        <v>47.36</v>
      </c>
      <c r="CF7" s="57">
        <v>49.94</v>
      </c>
      <c r="CG7" s="57">
        <v>18.600000000000001</v>
      </c>
      <c r="CH7" s="57">
        <v>37.39</v>
      </c>
      <c r="CI7" s="57">
        <v>37.78</v>
      </c>
      <c r="CJ7" s="57">
        <v>40.61</v>
      </c>
      <c r="CK7" s="57">
        <v>39.44</v>
      </c>
      <c r="CL7" s="57">
        <v>38.11</v>
      </c>
      <c r="CM7" s="57">
        <v>35.909999999999997</v>
      </c>
      <c r="CN7" s="57">
        <v>35.54</v>
      </c>
      <c r="CO7" s="57">
        <v>35.24</v>
      </c>
      <c r="CP7" s="57">
        <v>35.22</v>
      </c>
      <c r="CQ7" s="57">
        <v>34.92</v>
      </c>
      <c r="CR7" s="57">
        <v>55.21</v>
      </c>
      <c r="CS7" s="57">
        <v>19.440000000000001</v>
      </c>
      <c r="CT7" s="57">
        <v>19.440000000000001</v>
      </c>
      <c r="CU7" s="57">
        <v>19.440000000000001</v>
      </c>
      <c r="CV7" s="57">
        <v>19.440000000000001</v>
      </c>
      <c r="CW7" s="57">
        <v>19.440000000000001</v>
      </c>
      <c r="CX7" s="57">
        <v>52.54</v>
      </c>
      <c r="CY7" s="57">
        <v>50.81</v>
      </c>
      <c r="CZ7" s="57">
        <v>50.28</v>
      </c>
      <c r="DA7" s="57">
        <v>51.42</v>
      </c>
      <c r="DB7" s="57">
        <v>50.9</v>
      </c>
      <c r="DC7" s="57">
        <v>77.39</v>
      </c>
      <c r="DD7" s="57">
        <v>54.83</v>
      </c>
      <c r="DE7" s="57">
        <v>57.82</v>
      </c>
      <c r="DF7" s="57">
        <v>60.81</v>
      </c>
      <c r="DG7" s="57">
        <v>63.79</v>
      </c>
      <c r="DH7" s="57">
        <v>65.319999999999993</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104.45</v>
      </c>
      <c r="V11" s="65">
        <f>IF(U6="-",NA(),U6)</f>
        <v>108.18</v>
      </c>
      <c r="W11" s="65">
        <f>IF(V6="-",NA(),V6)</f>
        <v>102.82</v>
      </c>
      <c r="X11" s="65">
        <f>IF(W6="-",NA(),W6)</f>
        <v>99.67</v>
      </c>
      <c r="Y11" s="65">
        <f>IF(X6="-",NA(),X6)</f>
        <v>101.96</v>
      </c>
      <c r="AE11" s="64" t="s">
        <v>23</v>
      </c>
      <c r="AF11" s="65">
        <f>IF(AE6="-",NA(),AE6)</f>
        <v>0</v>
      </c>
      <c r="AG11" s="65">
        <f>IF(AF6="-",NA(),AF6)</f>
        <v>0</v>
      </c>
      <c r="AH11" s="65">
        <f>IF(AG6="-",NA(),AG6)</f>
        <v>0</v>
      </c>
      <c r="AI11" s="65">
        <f>IF(AH6="-",NA(),AH6)</f>
        <v>0</v>
      </c>
      <c r="AJ11" s="65">
        <f>IF(AI6="-",NA(),AI6)</f>
        <v>0</v>
      </c>
      <c r="AP11" s="64" t="s">
        <v>23</v>
      </c>
      <c r="AQ11" s="65">
        <f>IF(AP6="-",NA(),AP6)</f>
        <v>1049.6400000000001</v>
      </c>
      <c r="AR11" s="65">
        <f>IF(AQ6="-",NA(),AQ6)</f>
        <v>1149.42</v>
      </c>
      <c r="AS11" s="65">
        <f>IF(AR6="-",NA(),AR6)</f>
        <v>1214.4100000000001</v>
      </c>
      <c r="AT11" s="65">
        <f>IF(AS6="-",NA(),AS6)</f>
        <v>1430.78</v>
      </c>
      <c r="AU11" s="65">
        <f>IF(AT6="-",NA(),AT6)</f>
        <v>1425.41</v>
      </c>
      <c r="BA11" s="64" t="s">
        <v>23</v>
      </c>
      <c r="BB11" s="65">
        <f>IF(BA6="-",NA(),BA6)</f>
        <v>647.82000000000005</v>
      </c>
      <c r="BC11" s="65">
        <f>IF(BB6="-",NA(),BB6)</f>
        <v>596.41999999999996</v>
      </c>
      <c r="BD11" s="65">
        <f>IF(BC6="-",NA(),BC6)</f>
        <v>521.80999999999995</v>
      </c>
      <c r="BE11" s="65">
        <f>IF(BD6="-",NA(),BD6)</f>
        <v>491.95</v>
      </c>
      <c r="BF11" s="65">
        <f>IF(BE6="-",NA(),BE6)</f>
        <v>466.86</v>
      </c>
      <c r="BL11" s="64" t="s">
        <v>23</v>
      </c>
      <c r="BM11" s="65">
        <f>IF(BL6="-",NA(),BL6)</f>
        <v>76.680000000000007</v>
      </c>
      <c r="BN11" s="65">
        <f>IF(BM6="-",NA(),BM6)</f>
        <v>79.900000000000006</v>
      </c>
      <c r="BO11" s="65">
        <f>IF(BN6="-",NA(),BN6)</f>
        <v>82.41</v>
      </c>
      <c r="BP11" s="65">
        <f>IF(BO6="-",NA(),BO6)</f>
        <v>79.42</v>
      </c>
      <c r="BQ11" s="65">
        <f>IF(BP6="-",NA(),BP6)</f>
        <v>73.099999999999994</v>
      </c>
      <c r="BW11" s="64" t="s">
        <v>23</v>
      </c>
      <c r="BX11" s="65">
        <f>IF(BW6="-",NA(),BW6)</f>
        <v>58.16</v>
      </c>
      <c r="BY11" s="65">
        <f>IF(BX6="-",NA(),BX6)</f>
        <v>56.3</v>
      </c>
      <c r="BZ11" s="65">
        <f>IF(BY6="-",NA(),BY6)</f>
        <v>54.74</v>
      </c>
      <c r="CA11" s="65">
        <f>IF(BZ6="-",NA(),BZ6)</f>
        <v>56.75</v>
      </c>
      <c r="CB11" s="65">
        <f>IF(CA6="-",NA(),CA6)</f>
        <v>61.45</v>
      </c>
      <c r="CH11" s="64" t="s">
        <v>23</v>
      </c>
      <c r="CI11" s="65">
        <f>IF(CH6="-",NA(),CH6)</f>
        <v>37.39</v>
      </c>
      <c r="CJ11" s="65">
        <f>IF(CI6="-",NA(),CI6)</f>
        <v>37.78</v>
      </c>
      <c r="CK11" s="65">
        <f>IF(CJ6="-",NA(),CJ6)</f>
        <v>40.61</v>
      </c>
      <c r="CL11" s="65">
        <f>IF(CK6="-",NA(),CK6)</f>
        <v>39.44</v>
      </c>
      <c r="CM11" s="65">
        <f>IF(CL6="-",NA(),CL6)</f>
        <v>38.11</v>
      </c>
      <c r="CS11" s="64" t="s">
        <v>23</v>
      </c>
      <c r="CT11" s="65">
        <f>IF(CS6="-",NA(),CS6)</f>
        <v>19.440000000000001</v>
      </c>
      <c r="CU11" s="65">
        <f>IF(CT6="-",NA(),CT6)</f>
        <v>19.440000000000001</v>
      </c>
      <c r="CV11" s="65">
        <f>IF(CU6="-",NA(),CU6)</f>
        <v>19.440000000000001</v>
      </c>
      <c r="CW11" s="65">
        <f>IF(CV6="-",NA(),CV6)</f>
        <v>19.440000000000001</v>
      </c>
      <c r="CX11" s="65">
        <f>IF(CW6="-",NA(),CW6)</f>
        <v>19.440000000000001</v>
      </c>
      <c r="DD11" s="64" t="s">
        <v>23</v>
      </c>
      <c r="DE11" s="65">
        <f>IF(DD6="-",NA(),DD6)</f>
        <v>54.83</v>
      </c>
      <c r="DF11" s="65">
        <f>IF(DE6="-",NA(),DE6)</f>
        <v>57.82</v>
      </c>
      <c r="DG11" s="65">
        <f>IF(DF6="-",NA(),DF6)</f>
        <v>60.81</v>
      </c>
      <c r="DH11" s="65">
        <f>IF(DG6="-",NA(),DG6)</f>
        <v>63.79</v>
      </c>
      <c r="DI11" s="65">
        <f>IF(DH6="-",NA(),DH6)</f>
        <v>65.319999999999993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山本 裕文</cp:lastModifiedBy>
  <dcterms:created xsi:type="dcterms:W3CDTF">2020-12-04T03:43:54Z</dcterms:created>
  <dcterms:modified xsi:type="dcterms:W3CDTF">2021-01-20T00:34:19Z</dcterms:modified>
</cp:coreProperties>
</file>